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S:\Seguridad\SST\7.- SST 2025\IDS\7.- IPERC -EVALUACION DE RIESGOS\3.- MATRICES IPERC\Mantenimiento Industrial\"/>
    </mc:Choice>
  </mc:AlternateContent>
  <xr:revisionPtr revIDLastSave="0" documentId="13_ncr:1_{5A26AA37-270A-490B-9196-5291111F2D9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UPERVISOR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SUPERVISOR!$H$6:$O$23</definedName>
    <definedName name="DECISION">[1]OTROS!$D$2:$D$3</definedName>
    <definedName name="MATRIZ_PELG_BS_IPER">[2]PELIGROS!$B$7:$E$203</definedName>
    <definedName name="PELIGROS_IPER">[2]PELIGROS!$B$7:$D$203</definedName>
    <definedName name="VALOR">[3]OTROS!$C$2:$C$5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9" i="1" l="1"/>
  <c r="AB19" i="1" s="1"/>
  <c r="AC19" i="1" s="1"/>
  <c r="L19" i="1"/>
  <c r="N19" i="1" s="1"/>
  <c r="O19" i="1" s="1"/>
  <c r="AB18" i="1"/>
  <c r="AC18" i="1" s="1"/>
  <c r="Z18" i="1"/>
  <c r="L18" i="1"/>
  <c r="N18" i="1" s="1"/>
  <c r="O18" i="1" s="1"/>
  <c r="Z17" i="1"/>
  <c r="AB17" i="1" s="1"/>
  <c r="AC17" i="1" s="1"/>
  <c r="L17" i="1"/>
  <c r="N17" i="1" s="1"/>
  <c r="O17" i="1" s="1"/>
  <c r="D17" i="1"/>
  <c r="C17" i="1"/>
  <c r="Z9" i="1"/>
  <c r="AB9" i="1" s="1"/>
  <c r="AC9" i="1" s="1"/>
  <c r="L9" i="1"/>
  <c r="N9" i="1" s="1"/>
  <c r="O9" i="1" s="1"/>
  <c r="D9" i="1"/>
  <c r="C9" i="1"/>
  <c r="Z23" i="1" l="1"/>
  <c r="AB23" i="1" s="1"/>
  <c r="AC23" i="1" s="1"/>
  <c r="L23" i="1"/>
  <c r="N23" i="1" s="1"/>
  <c r="O23" i="1" s="1"/>
  <c r="D23" i="1"/>
  <c r="C23" i="1"/>
  <c r="Z22" i="1"/>
  <c r="AB22" i="1" s="1"/>
  <c r="AC22" i="1" s="1"/>
  <c r="L22" i="1"/>
  <c r="N22" i="1" s="1"/>
  <c r="O22" i="1" s="1"/>
  <c r="D22" i="1"/>
  <c r="C22" i="1"/>
  <c r="Z21" i="1"/>
  <c r="AB21" i="1" s="1"/>
  <c r="AC21" i="1" s="1"/>
  <c r="L21" i="1"/>
  <c r="N21" i="1" s="1"/>
  <c r="O21" i="1" s="1"/>
  <c r="D21" i="1"/>
  <c r="C21" i="1"/>
  <c r="Z20" i="1" l="1"/>
  <c r="AB20" i="1" s="1"/>
  <c r="AC20" i="1" s="1"/>
  <c r="L20" i="1"/>
  <c r="N20" i="1" s="1"/>
  <c r="O20" i="1" s="1"/>
  <c r="D8" i="1" l="1"/>
  <c r="C10" i="1"/>
  <c r="D10" i="1"/>
  <c r="C11" i="1"/>
  <c r="D11" i="1"/>
  <c r="C12" i="1"/>
  <c r="D12" i="1"/>
  <c r="C13" i="1"/>
  <c r="D13" i="1"/>
  <c r="C14" i="1"/>
  <c r="D14" i="1"/>
  <c r="C15" i="1"/>
  <c r="D15" i="1"/>
  <c r="C16" i="1"/>
  <c r="D16" i="1"/>
  <c r="Z8" i="1" l="1"/>
  <c r="AB8" i="1" s="1"/>
  <c r="AC8" i="1" s="1"/>
  <c r="L8" i="1"/>
  <c r="N8" i="1" s="1"/>
  <c r="O8" i="1" s="1"/>
  <c r="Z7" i="1"/>
  <c r="AB7" i="1" s="1"/>
  <c r="AC7" i="1" s="1"/>
  <c r="L7" i="1"/>
  <c r="N7" i="1" s="1"/>
  <c r="Z11" i="1"/>
  <c r="AB11" i="1" s="1"/>
  <c r="AC11" i="1" s="1"/>
  <c r="L11" i="1"/>
  <c r="N11" i="1" s="1"/>
  <c r="O11" i="1" s="1"/>
  <c r="Z10" i="1"/>
  <c r="AB10" i="1" s="1"/>
  <c r="AC10" i="1" s="1"/>
  <c r="L10" i="1"/>
  <c r="N10" i="1" s="1"/>
  <c r="O10" i="1" s="1"/>
  <c r="O7" i="1" l="1"/>
  <c r="Z13" i="1" l="1"/>
  <c r="AB13" i="1" s="1"/>
  <c r="AC13" i="1" s="1"/>
  <c r="L13" i="1"/>
  <c r="N13" i="1" s="1"/>
  <c r="O13" i="1" s="1"/>
  <c r="Z12" i="1" l="1"/>
  <c r="AB12" i="1" s="1"/>
  <c r="AC12" i="1" s="1"/>
  <c r="L12" i="1"/>
  <c r="N12" i="1" s="1"/>
  <c r="O12" i="1" s="1"/>
  <c r="C7" i="1" l="1"/>
  <c r="D7" i="1"/>
  <c r="L14" i="1" l="1"/>
  <c r="N14" i="1" s="1"/>
  <c r="O14" i="1" s="1"/>
  <c r="L15" i="1"/>
  <c r="N15" i="1" s="1"/>
  <c r="O15" i="1" s="1"/>
  <c r="L16" i="1"/>
  <c r="N16" i="1" s="1"/>
  <c r="O16" i="1" s="1"/>
  <c r="Z16" i="1" l="1"/>
  <c r="AB16" i="1" s="1"/>
  <c r="AC16" i="1" s="1"/>
  <c r="Z15" i="1"/>
  <c r="AB15" i="1" s="1"/>
  <c r="AC15" i="1" s="1"/>
  <c r="Z14" i="1"/>
  <c r="AB14" i="1" s="1"/>
  <c r="AC1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Jehová Yyd Vicente Marchán</author>
  </authors>
  <commentList>
    <comment ref="F5" authorId="0" shapeId="0" xr:uid="{00000000-0006-0000-0000-000001000000}">
      <text>
        <r>
          <rPr>
            <b/>
            <sz val="11"/>
            <color indexed="81"/>
            <rFont val="Tahoma"/>
            <family val="2"/>
          </rPr>
          <t>Jehová Yyd Vicente Marchán: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1. Físico
2. Químico
3. Eléctrico
4. Biológico
5. Mecánico
6. Influencia exterma
7. Psicosocial
8. Ergonómico
9. Locativos</t>
        </r>
      </text>
    </comment>
  </commentList>
</comments>
</file>

<file path=xl/sharedStrings.xml><?xml version="1.0" encoding="utf-8"?>
<sst xmlns="http://schemas.openxmlformats.org/spreadsheetml/2006/main" count="267" uniqueCount="145">
  <si>
    <t>CÓDIGO</t>
  </si>
  <si>
    <t>VERSIÓN</t>
  </si>
  <si>
    <t>EMPRESA:</t>
  </si>
  <si>
    <t>EVALUACIÓN</t>
  </si>
  <si>
    <t>NORMATIVA LEGAL</t>
  </si>
  <si>
    <t>RE-EVALUACIÓN</t>
  </si>
  <si>
    <t>ACTIVIDAD</t>
  </si>
  <si>
    <t>DESCRIPCIÓN DE PELIGRO / EVENTO PELIGROSO</t>
  </si>
  <si>
    <t>RIESGO ASOCIADO</t>
  </si>
  <si>
    <t>A (PERSONAS EXPUESTAS)</t>
  </si>
  <si>
    <t>B (PROCEDIMIENTOS EXISTENTES)</t>
  </si>
  <si>
    <t>C (CAPACITACIÓN)</t>
  </si>
  <si>
    <t>D (EXPOSICIÓN AL RIESGO)</t>
  </si>
  <si>
    <t>NIVEL DE PROBABILIDAD
(A+B+C+D)</t>
  </si>
  <si>
    <t>INDICE DE SEVERIDAD</t>
  </si>
  <si>
    <t>NIVEL DE RIESGO</t>
  </si>
  <si>
    <t>Eliminación</t>
  </si>
  <si>
    <t>Sustitución</t>
  </si>
  <si>
    <t>Controles de Ingeniería</t>
  </si>
  <si>
    <t>Señalización/Advertencias/
Controles Adm</t>
  </si>
  <si>
    <t>EPP</t>
  </si>
  <si>
    <t>Guardas de seguridad, Sistema y estaciones de aislamiento y bloqueo</t>
  </si>
  <si>
    <t>MEDIDAS DE CONTROL DEL RIESGO / PROGRAMA DE SST</t>
  </si>
  <si>
    <t>Sistema de conección de puesta a tierra.</t>
  </si>
  <si>
    <t>-</t>
  </si>
  <si>
    <t>ÍNDICE</t>
  </si>
  <si>
    <t>PROBABILIDAD</t>
  </si>
  <si>
    <t>DESCRIPCIÓN</t>
  </si>
  <si>
    <t>SEVERIDAD</t>
  </si>
  <si>
    <t>Personas Expuestas (A)</t>
  </si>
  <si>
    <t>Procedimientos Existentes (B)</t>
  </si>
  <si>
    <t>Capacitación (C)</t>
  </si>
  <si>
    <t>Exposición al Riesgo (D)</t>
  </si>
  <si>
    <t>LIGERAMENTE DAÑINO</t>
  </si>
  <si>
    <t>DAÑINO</t>
  </si>
  <si>
    <t>EXTREMADAMENTE DAÑINO</t>
  </si>
  <si>
    <t>1-3</t>
  </si>
  <si>
    <t>Existen, son satisfactorios y suficientes.</t>
  </si>
  <si>
    <t>Personal entrenado, conoce el peligro y lo previene</t>
  </si>
  <si>
    <t>Al menos una vez al año</t>
  </si>
  <si>
    <t>Ligeramente dañino</t>
  </si>
  <si>
    <t>Lesión sin incapacidad</t>
  </si>
  <si>
    <t>BAJA</t>
  </si>
  <si>
    <t>Trivial 4</t>
  </si>
  <si>
    <t>Esporádicamente</t>
  </si>
  <si>
    <t>Disconfort / Incomodidad</t>
  </si>
  <si>
    <t>4-12</t>
  </si>
  <si>
    <t>Existen parcialmente y no son satisfactorios o suficientes.</t>
  </si>
  <si>
    <t>Personal parcialmente entrenado, conoce el peligro, pero no toma acciones de control</t>
  </si>
  <si>
    <t>Al menos una vez al mes</t>
  </si>
  <si>
    <t>Dañino</t>
  </si>
  <si>
    <t>Lesión con incapacidad temporal</t>
  </si>
  <si>
    <t>MEDIA</t>
  </si>
  <si>
    <t>Moderado               9 - 16</t>
  </si>
  <si>
    <t>Eventualmente</t>
  </si>
  <si>
    <t>Daño a la salud reversible</t>
  </si>
  <si>
    <t>&gt;12</t>
  </si>
  <si>
    <t>No existe.</t>
  </si>
  <si>
    <t>Personal no entrenado, no conoce el peligro, no toma acciones de control.</t>
  </si>
  <si>
    <t>Al menos una vez al día</t>
  </si>
  <si>
    <t>Extremadamente dañino</t>
  </si>
  <si>
    <t>Lesión con incapacidad permanente</t>
  </si>
  <si>
    <t>ALTA</t>
  </si>
  <si>
    <t>&gt; 12</t>
  </si>
  <si>
    <t>Permanentemente</t>
  </si>
  <si>
    <t>Daño a la salud irreversible</t>
  </si>
  <si>
    <t xml:space="preserve">Ley N° 29783, Ley de Seguridad y Salud en el Trabajo, D.S. N°005-2012 TR Reglamento de Ley N° 29783, Ley N° 30222 Ley que modifica la Ley 29783, Ley de  Seguridad y Salud en el Trabajo, D.S. 006-2014-TR Modificatoria  del Reglamento de Seguridad y Salud en el Trabajo. </t>
  </si>
  <si>
    <t xml:space="preserve">Ley N° 29783, Ley de Seguridad y Salud en el Trabajo, D.S. N°005-2012 TR Reglamento de Ley N° 29783, Ley N° 30222 Ley que modifica la Ley 29783, Ley de  Seguridad y Salud en el Trabajo, D.S. 006-2014-TR Modificatoria  del Reglamento de Seguridad y Salud en el Trabajo, Decreto Supremo N° 085-2003-PCM, Resolución Ministerial N° 375-2008-TR Norma Básica de Ergonomía y de Procedimientos de Evaluación de Riesgo Disergonómico. </t>
  </si>
  <si>
    <t>Ley N° 29783, Ley de Seguridad y Salud en el Trabajo, D.S. N°005-2012 TR Reglamento de Ley N° 29783, Ley N° 30222 Ley que modifica la Ley 29783, Ley de  Seguridad y Salud en el Trabajo, D.S. 006-2014-TR Modificatoria  del Reglamento de Seguridad y Salud en el Trabajo, Decreto Supremo N° 085-2003-PCM.</t>
  </si>
  <si>
    <t>Elaborado por:</t>
  </si>
  <si>
    <t>PUESTO DE TRABAJO:</t>
  </si>
  <si>
    <t>PROCESO</t>
  </si>
  <si>
    <t>GENERO</t>
  </si>
  <si>
    <t>INDISTINTO</t>
  </si>
  <si>
    <t>IDENTIFICACIÓN DE PELIGROS Y EVALUACION DE RIESGOS</t>
  </si>
  <si>
    <t>TIPO DE ACTIVIDAD</t>
  </si>
  <si>
    <t>TIPO DE PELIGRO</t>
  </si>
  <si>
    <t>Tipo de riesgo 
S(Seguridad) / SO (Salud Ocupacional)</t>
  </si>
  <si>
    <t>Rutinaria (R), No Rutinaria (NR), Emergencia (E)</t>
  </si>
  <si>
    <t>R</t>
  </si>
  <si>
    <t>S</t>
  </si>
  <si>
    <t>Situación de emergencia.</t>
  </si>
  <si>
    <t>Incendios</t>
  </si>
  <si>
    <t>Contacto con fuego e inhalación de humo</t>
  </si>
  <si>
    <t>E</t>
  </si>
  <si>
    <t>INFLUENCIA EXTERNA</t>
  </si>
  <si>
    <t>Ley 29783 - N° 005-2012-TR, Reglamento de Seguridad y Salud en el Trabajo.</t>
  </si>
  <si>
    <t>Para la  identificación de los peligros de una persona en gestación, con discapacidad y riesgo para la procreación se identificara atreves de asterisco en la columna de peligro de la matriz.
 *     Personal en Gestación
 **   Personal con Discapacidad
 *** Personal con Riesgo de Procreación</t>
  </si>
  <si>
    <t>Tolerable           
 5 - 8</t>
  </si>
  <si>
    <t>Moderado      
9 - 16</t>
  </si>
  <si>
    <t>Tolerable           
   5 - 8</t>
  </si>
  <si>
    <t xml:space="preserve">Importante
17 - 24                             </t>
  </si>
  <si>
    <t>Importante          
17 - 24</t>
  </si>
  <si>
    <t>Intolerable 
25 - 36</t>
  </si>
  <si>
    <t>Fecha de actualización</t>
  </si>
  <si>
    <t>ELÉCTRICO</t>
  </si>
  <si>
    <t>FÍSICO</t>
  </si>
  <si>
    <t>BIOLÓGICO</t>
  </si>
  <si>
    <t>ERGONÓMICO</t>
  </si>
  <si>
    <t>LOCATIVO</t>
  </si>
  <si>
    <t>MECÁNICO</t>
  </si>
  <si>
    <t>SO</t>
  </si>
  <si>
    <t>NR</t>
  </si>
  <si>
    <t>NIVEL DE PROBABILIDAD X
INDICE DE SEVERIDAD</t>
  </si>
  <si>
    <t>NIVEL DE PROBABILIDAD X
SEVERIDAD</t>
  </si>
  <si>
    <t xml:space="preserve">Ley N° 29783, Ley de Seguridad y Salud en el Trabajo, D.S. N°005-2012 TR Reglamento de Ley N° 29783, Ley N° 30222 Ley que modifica la Ley 29783, Ley de  Seguridad y Salud en el Trabajo, D.S. 006-2014-TR Modificatoria del Reglamento de Seguridad y Salud en el Trabajo. </t>
  </si>
  <si>
    <t>MATRIZ DE IDENTIFICACIÓN DE PELIGROS, EVALUACIÓN DE RIESGOS Y CONTROL EN INDUSTRIAS DEL SHANUSI</t>
  </si>
  <si>
    <t>INDUSTRIAS DEL SHANUSI</t>
  </si>
  <si>
    <t xml:space="preserve">  Capacitación de Manejo y Uso de EPP, Capacitación en la Matriz IPERC, ATS y Permisos de Trabajo, Capacitación de RISST, Supervisión constante, Orden y Limpieza Periódica, señalización con letreros de seguridad.</t>
  </si>
  <si>
    <t xml:space="preserve">  Capacitación de Manejo y Uso de EPP, Capacitación en la Matriz IPERC, ATS y Permisos de Trabajo, Capacitación de RISST, Monitoreo Ocupacional "Ergonómico e Iluminación", Supervisión constante, Orden y Limpieza Periódica, señalización con letreros de seguridad.</t>
  </si>
  <si>
    <t>Señalización con letreros de seguridad, Capacitación de Manejo y Uso de EPP, Capacitación de IPERC, Plan de emergencia, Conformación de la brigada de emergencia. Simulacros de emergencia, capacitación a la brigada de emergencias, Bombero.</t>
  </si>
  <si>
    <t>Camisa, pantalón jean,  guantes de seguridad,  protector auditivo, casco de seguridad, zapatos de seguridad, lentes de seguridad.</t>
  </si>
  <si>
    <t>Radiación No Ionizantes (pantalla PC,  celulares, otros)</t>
  </si>
  <si>
    <t>Capacitación de manejo y uso de EPP, Capacitación en la Matriz IPERC, Capacitación de RISST, Orden y Limpieza Periódica, señalización con letreros de seguridad, monitoreo ocupacional.</t>
  </si>
  <si>
    <t xml:space="preserve">  Capacitación de Manejo y Uso de EPP, Capacitación en la Matriz IPERC, Capacitación de RISST, Supervisión constante, Orden y Limpieza Periódica, señalización con letreros de seguridad.</t>
  </si>
  <si>
    <t>Gabinete contra incendios, extintores.</t>
  </si>
  <si>
    <t>Señalización con letreros de seguridad, Capacitación de Manejo y Uso de EPP, Capacitación de IPERC, Plan de emergencia, Conformación de la brigada de emergencia. Simulacros de emergencia, capacitación a la brigada de emergencias, Capacitación en uso de extintores.</t>
  </si>
  <si>
    <t xml:space="preserve">  Capacitación de Manejo y Uso de EPP, Capacitación en la Matriz IPERC,Capacitación de RISST, Supervisión constante, Orden y Limpieza Periódica, señalización con letreros de seguridad.</t>
  </si>
  <si>
    <t>Pararrayos</t>
  </si>
  <si>
    <t>Capacitación de Manejo y Uso de EPP, Capacitación de IPERC, Plan de emergencia, Conformación de la brigada de emergencia. Simulacros de emergencia, capacitación a la brigada de emergencias.</t>
  </si>
  <si>
    <t xml:space="preserve">  Capacitación de Manejo y Uso de EPP, Capacitación en la Matriz IPERC, Capacitación de RISST, señalización con letreros de seguridad, monitoreo ocupacional.</t>
  </si>
  <si>
    <t>MANTENIMIENTO</t>
  </si>
  <si>
    <t>AUXILIAR DE MANTENIMIENTO</t>
  </si>
  <si>
    <t>Apoyo en la gestión administrativa y operativa de mantenimiento</t>
  </si>
  <si>
    <t>Brindar información y soporte técnico al personal de taller de Mantenimiento.</t>
  </si>
  <si>
    <t>V: 00</t>
  </si>
  <si>
    <r>
      <t xml:space="preserve">CSST
</t>
    </r>
    <r>
      <rPr>
        <sz val="14"/>
        <rFont val="Arial Narrow"/>
        <family val="2"/>
      </rPr>
      <t>Jorge Luis Córdova Orozco</t>
    </r>
    <r>
      <rPr>
        <b/>
        <sz val="14"/>
        <rFont val="Arial Narrow"/>
        <family val="2"/>
      </rPr>
      <t xml:space="preserve">
(Presidente de CSST)</t>
    </r>
  </si>
  <si>
    <t>Revisado por:</t>
  </si>
  <si>
    <t>Aprobado por:</t>
  </si>
  <si>
    <t xml:space="preserve"> Plan de Vigilancia Prevención y Control COVID-19.
Capacitación sobre prevención y factores de riesgo de COVID-19.
Infografía de limpieza en equipos y ambientes de trabajo, señalización COVID-19.</t>
  </si>
  <si>
    <t>Zapatos de seguridad.</t>
  </si>
  <si>
    <t>Casco de seguridad y protector auditivo.</t>
  </si>
  <si>
    <r>
      <t xml:space="preserve">Jefatura de Mantenimiento
</t>
    </r>
    <r>
      <rPr>
        <sz val="14"/>
        <rFont val="Arial Narrow"/>
        <family val="2"/>
      </rPr>
      <t>Victor Hugo Romero Farromeque</t>
    </r>
    <r>
      <rPr>
        <b/>
        <sz val="14"/>
        <rFont val="Arial Narrow"/>
        <family val="2"/>
      </rPr>
      <t xml:space="preserve">
(Jefe de Mantenimiento)</t>
    </r>
  </si>
  <si>
    <t>IP-IDS-SST-032</t>
  </si>
  <si>
    <t>Todas las tareas</t>
  </si>
  <si>
    <t>Realización de actividades por personal gestante y en periodo de lactancia.(*)</t>
  </si>
  <si>
    <t>Exposición de mujeres embarazadas a actividades no adecuadas.</t>
  </si>
  <si>
    <t>Otros</t>
  </si>
  <si>
    <t>Ley 29783 -  Ley General de SST y modificatorias.
D-S. N° 005-2012-TR, Reglamento de Seguridad y Salud en el Trabajo y modificactorias.
D.S. N° 002-2020-TR Apruébanse las medidas para la promoción de la formalización laboral y la protección de los derechos fundamentales laborales en el sector agrario, que en calidad de anexo forma parte integrante del presente decreto supremo.</t>
  </si>
  <si>
    <t>* Evaluar cambio de puesto de trabajo.
* Realizar controles periódicos y seguimiento.</t>
  </si>
  <si>
    <t>Realización de actividades por trabajador en situación de discapacidad.(**)</t>
  </si>
  <si>
    <t>Exposición de actividades no adecuadas a personas en situación de discapacidad.</t>
  </si>
  <si>
    <t>Psicosocial</t>
  </si>
  <si>
    <t>Ley N° 29783, Ley de Seguridad y Salud en el Trabajo.
D.S. N°005-2012-TR Reglamento de Ley N° 29783.
RM N° 022-2024-MINSA, Aprueban la Directiva Administrativa N° 349-MINSA/DGIESP-2024, Directiva Administrativa que establece las disposiciones para la vigilancia, prevención y control de la salud de los trabajadores con riesgo de exposición a SARS-CoV-2.</t>
  </si>
  <si>
    <r>
      <t xml:space="preserve">Jefatura SST
</t>
    </r>
    <r>
      <rPr>
        <sz val="14"/>
        <rFont val="Arial Narrow"/>
        <family val="2"/>
      </rPr>
      <t>Katia Luz Romero Gómez</t>
    </r>
    <r>
      <rPr>
        <b/>
        <sz val="14"/>
        <rFont val="Arial Narrow"/>
        <family val="2"/>
      </rPr>
      <t xml:space="preserve">
(Coordinador SST)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</si>
</sst>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sz val="12"/>
      <color theme="1"/>
      <name val="Arial"/>
      <family val="2"/>
    </font>
    <font>
      <b/>
      <sz val="11"/>
      <color theme="1"/>
      <name val="Times New Roman"/>
      <family val="1"/>
    </font>
    <font>
      <sz val="12"/>
      <color theme="1"/>
      <name val="Arial"/>
      <family val="2"/>
    </font>
    <font>
      <sz val="16"/>
      <color theme="1"/>
      <name val="Calibri"/>
      <family val="2"/>
      <scheme val="minor"/>
    </font>
    <font>
      <b/>
      <sz val="11"/>
      <color indexed="81"/>
      <name val="Tahoma"/>
      <family val="2"/>
    </font>
    <font>
      <sz val="9"/>
      <color indexed="81"/>
      <name val="Tahoma"/>
      <family val="2"/>
    </font>
    <font>
      <sz val="12"/>
      <color indexed="81"/>
      <name val="Tahoma"/>
      <family val="2"/>
    </font>
    <font>
      <sz val="10"/>
      <color theme="1"/>
      <name val="Arial Narrow"/>
      <family val="2"/>
    </font>
    <font>
      <b/>
      <sz val="18"/>
      <name val="Arial Narrow"/>
      <family val="2"/>
    </font>
    <font>
      <b/>
      <sz val="10"/>
      <name val="Arial Narrow"/>
      <family val="2"/>
    </font>
    <font>
      <b/>
      <sz val="18"/>
      <color theme="1"/>
      <name val="Arial Narrow"/>
      <family val="2"/>
    </font>
    <font>
      <b/>
      <sz val="20"/>
      <color theme="1"/>
      <name val="Arial Narrow"/>
      <family val="2"/>
    </font>
    <font>
      <b/>
      <sz val="16"/>
      <color theme="1"/>
      <name val="Arial Narrow"/>
      <family val="2"/>
    </font>
    <font>
      <b/>
      <sz val="16"/>
      <name val="Arial Narrow"/>
      <family val="2"/>
    </font>
    <font>
      <sz val="16"/>
      <color theme="1"/>
      <name val="Arial Narrow"/>
      <family val="2"/>
    </font>
    <font>
      <sz val="16"/>
      <name val="Arial Narrow"/>
      <family val="2"/>
    </font>
    <font>
      <sz val="11"/>
      <color theme="1"/>
      <name val="Arial Narrow"/>
      <family val="2"/>
    </font>
    <font>
      <sz val="14"/>
      <color theme="1"/>
      <name val="Arial Narrow"/>
      <family val="2"/>
    </font>
    <font>
      <b/>
      <sz val="14"/>
      <name val="Arial Narrow"/>
      <family val="2"/>
    </font>
    <font>
      <sz val="14"/>
      <name val="Arial Narrow"/>
      <family val="2"/>
    </font>
    <font>
      <b/>
      <sz val="14"/>
      <color theme="1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wrapText="1"/>
    </xf>
    <xf numFmtId="0" fontId="5" fillId="2" borderId="0" xfId="0" applyFont="1" applyFill="1" applyAlignment="1">
      <alignment vertical="center" wrapText="1"/>
    </xf>
    <xf numFmtId="0" fontId="7" fillId="0" borderId="0" xfId="0" applyFont="1" applyAlignment="1">
      <alignment vertical="center" wrapText="1"/>
    </xf>
    <xf numFmtId="0" fontId="0" fillId="2" borderId="0" xfId="0" applyFill="1" applyAlignment="1">
      <alignment horizontal="center" vertical="center" wrapText="1"/>
    </xf>
    <xf numFmtId="2" fontId="3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center" wrapText="1"/>
    </xf>
    <xf numFmtId="0" fontId="5" fillId="9" borderId="4" xfId="0" applyFont="1" applyFill="1" applyBorder="1" applyAlignment="1">
      <alignment horizontal="center" vertical="center" wrapText="1"/>
    </xf>
    <xf numFmtId="17" fontId="0" fillId="0" borderId="0" xfId="0" applyNumberFormat="1" applyAlignment="1">
      <alignment wrapText="1"/>
    </xf>
    <xf numFmtId="0" fontId="17" fillId="8" borderId="4" xfId="0" applyFont="1" applyFill="1" applyBorder="1" applyAlignment="1">
      <alignment horizontal="center" vertical="center" wrapText="1"/>
    </xf>
    <xf numFmtId="0" fontId="18" fillId="8" borderId="4" xfId="0" applyFont="1" applyFill="1" applyBorder="1" applyAlignment="1">
      <alignment horizontal="center" vertical="center" wrapText="1"/>
    </xf>
    <xf numFmtId="0" fontId="18" fillId="8" borderId="11" xfId="0" applyFont="1" applyFill="1" applyBorder="1" applyAlignment="1">
      <alignment horizontal="center" vertical="center" textRotation="90" wrapText="1"/>
    </xf>
    <xf numFmtId="0" fontId="18" fillId="8" borderId="4" xfId="0" applyFont="1" applyFill="1" applyBorder="1" applyAlignment="1">
      <alignment horizontal="center" vertical="center" textRotation="90" wrapText="1"/>
    </xf>
    <xf numFmtId="0" fontId="19" fillId="0" borderId="4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textRotation="90" wrapText="1"/>
    </xf>
    <xf numFmtId="0" fontId="19" fillId="2" borderId="4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textRotation="90" wrapText="1"/>
    </xf>
    <xf numFmtId="0" fontId="20" fillId="0" borderId="4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textRotation="90" wrapText="1"/>
    </xf>
    <xf numFmtId="0" fontId="21" fillId="0" borderId="0" xfId="0" applyFont="1" applyAlignment="1">
      <alignment wrapText="1"/>
    </xf>
    <xf numFmtId="0" fontId="22" fillId="0" borderId="4" xfId="0" applyFont="1" applyBorder="1" applyAlignment="1">
      <alignment horizontal="center" wrapText="1"/>
    </xf>
    <xf numFmtId="0" fontId="23" fillId="0" borderId="4" xfId="0" applyFont="1" applyBorder="1" applyAlignment="1">
      <alignment horizontal="center" vertical="center" wrapText="1"/>
    </xf>
    <xf numFmtId="0" fontId="23" fillId="10" borderId="11" xfId="0" applyFont="1" applyFill="1" applyBorder="1" applyAlignment="1">
      <alignment horizontal="left" vertical="center"/>
    </xf>
    <xf numFmtId="0" fontId="22" fillId="2" borderId="4" xfId="0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left" vertical="center" wrapText="1"/>
    </xf>
    <xf numFmtId="2" fontId="19" fillId="6" borderId="14" xfId="0" applyNumberFormat="1" applyFont="1" applyFill="1" applyBorder="1" applyAlignment="1">
      <alignment horizontal="center" vertical="center" wrapText="1"/>
    </xf>
    <xf numFmtId="2" fontId="19" fillId="7" borderId="4" xfId="0" applyNumberFormat="1" applyFont="1" applyFill="1" applyBorder="1" applyAlignment="1">
      <alignment horizontal="center" vertical="center" wrapText="1"/>
    </xf>
    <xf numFmtId="2" fontId="19" fillId="6" borderId="4" xfId="0" applyNumberFormat="1" applyFont="1" applyFill="1" applyBorder="1" applyAlignment="1">
      <alignment horizontal="center" vertical="center" wrapText="1"/>
    </xf>
    <xf numFmtId="2" fontId="19" fillId="4" borderId="4" xfId="0" applyNumberFormat="1" applyFont="1" applyFill="1" applyBorder="1" applyAlignment="1">
      <alignment horizontal="center" vertical="center" wrapText="1"/>
    </xf>
    <xf numFmtId="2" fontId="19" fillId="4" borderId="14" xfId="0" applyNumberFormat="1" applyFont="1" applyFill="1" applyBorder="1" applyAlignment="1">
      <alignment horizontal="center" vertical="center" wrapText="1"/>
    </xf>
    <xf numFmtId="0" fontId="18" fillId="8" borderId="24" xfId="0" applyFont="1" applyFill="1" applyBorder="1" applyAlignment="1">
      <alignment horizontal="center" vertical="center" wrapText="1"/>
    </xf>
    <xf numFmtId="0" fontId="18" fillId="8" borderId="14" xfId="0" applyFont="1" applyFill="1" applyBorder="1" applyAlignment="1">
      <alignment horizontal="center" vertical="center" textRotation="90" wrapText="1"/>
    </xf>
    <xf numFmtId="0" fontId="19" fillId="0" borderId="29" xfId="0" applyFont="1" applyBorder="1" applyAlignment="1">
      <alignment horizontal="center" vertical="center" wrapText="1"/>
    </xf>
    <xf numFmtId="0" fontId="19" fillId="2" borderId="29" xfId="0" applyFont="1" applyFill="1" applyBorder="1" applyAlignment="1">
      <alignment horizontal="center" vertical="center" wrapText="1"/>
    </xf>
    <xf numFmtId="2" fontId="19" fillId="7" borderId="29" xfId="0" applyNumberFormat="1" applyFont="1" applyFill="1" applyBorder="1" applyAlignment="1">
      <alignment horizontal="center" vertical="center" wrapText="1"/>
    </xf>
    <xf numFmtId="0" fontId="20" fillId="2" borderId="29" xfId="0" applyFont="1" applyFill="1" applyBorder="1" applyAlignment="1">
      <alignment horizontal="center" vertical="center" wrapText="1"/>
    </xf>
    <xf numFmtId="2" fontId="19" fillId="4" borderId="31" xfId="0" applyNumberFormat="1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textRotation="90" wrapText="1"/>
    </xf>
    <xf numFmtId="2" fontId="19" fillId="11" borderId="4" xfId="0" applyNumberFormat="1" applyFont="1" applyFill="1" applyBorder="1" applyAlignment="1">
      <alignment horizontal="center" vertical="center" wrapText="1"/>
    </xf>
    <xf numFmtId="2" fontId="19" fillId="11" borderId="14" xfId="0" applyNumberFormat="1" applyFont="1" applyFill="1" applyBorder="1" applyAlignment="1">
      <alignment horizontal="center" vertical="center" wrapText="1"/>
    </xf>
    <xf numFmtId="0" fontId="23" fillId="10" borderId="11" xfId="0" applyFont="1" applyFill="1" applyBorder="1" applyAlignment="1">
      <alignment horizontal="center" vertical="center"/>
    </xf>
    <xf numFmtId="0" fontId="23" fillId="10" borderId="12" xfId="0" applyFont="1" applyFill="1" applyBorder="1" applyAlignment="1">
      <alignment horizontal="center" vertical="center"/>
    </xf>
    <xf numFmtId="0" fontId="23" fillId="10" borderId="13" xfId="0" applyFont="1" applyFill="1" applyBorder="1" applyAlignment="1">
      <alignment horizontal="center" vertical="center"/>
    </xf>
    <xf numFmtId="0" fontId="25" fillId="10" borderId="4" xfId="0" applyFont="1" applyFill="1" applyBorder="1" applyAlignment="1">
      <alignment horizontal="center" vertical="center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14" fontId="22" fillId="0" borderId="1" xfId="0" applyNumberFormat="1" applyFont="1" applyBorder="1" applyAlignment="1">
      <alignment horizontal="center" vertical="center" wrapText="1"/>
    </xf>
    <xf numFmtId="14" fontId="22" fillId="0" borderId="2" xfId="0" applyNumberFormat="1" applyFont="1" applyBorder="1" applyAlignment="1">
      <alignment horizontal="center" vertical="center" wrapText="1"/>
    </xf>
    <xf numFmtId="14" fontId="22" fillId="0" borderId="3" xfId="0" applyNumberFormat="1" applyFont="1" applyBorder="1" applyAlignment="1">
      <alignment horizontal="center" vertical="center" wrapText="1"/>
    </xf>
    <xf numFmtId="14" fontId="22" fillId="0" borderId="5" xfId="0" applyNumberFormat="1" applyFont="1" applyBorder="1" applyAlignment="1">
      <alignment horizontal="center" vertical="center" wrapText="1"/>
    </xf>
    <xf numFmtId="14" fontId="22" fillId="0" borderId="6" xfId="0" applyNumberFormat="1" applyFont="1" applyBorder="1" applyAlignment="1">
      <alignment horizontal="center" vertical="center" wrapText="1"/>
    </xf>
    <xf numFmtId="14" fontId="22" fillId="0" borderId="7" xfId="0" applyNumberFormat="1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wrapText="1"/>
    </xf>
    <xf numFmtId="0" fontId="22" fillId="0" borderId="12" xfId="0" applyFont="1" applyBorder="1" applyAlignment="1">
      <alignment horizontal="center" wrapText="1"/>
    </xf>
    <xf numFmtId="0" fontId="22" fillId="0" borderId="13" xfId="0" applyFont="1" applyBorder="1" applyAlignment="1">
      <alignment horizontal="center" wrapText="1"/>
    </xf>
    <xf numFmtId="0" fontId="23" fillId="10" borderId="12" xfId="0" applyFont="1" applyFill="1" applyBorder="1" applyAlignment="1">
      <alignment horizontal="left" vertical="center"/>
    </xf>
    <xf numFmtId="0" fontId="23" fillId="10" borderId="13" xfId="0" applyFont="1" applyFill="1" applyBorder="1" applyAlignment="1">
      <alignment horizontal="left" vertical="center"/>
    </xf>
    <xf numFmtId="0" fontId="6" fillId="7" borderId="8" xfId="0" applyFont="1" applyFill="1" applyBorder="1" applyAlignment="1">
      <alignment horizontal="center" vertical="center" wrapText="1"/>
    </xf>
    <xf numFmtId="0" fontId="6" fillId="7" borderId="10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17" fillId="8" borderId="22" xfId="0" applyFont="1" applyFill="1" applyBorder="1" applyAlignment="1">
      <alignment horizontal="center" vertical="center" wrapText="1"/>
    </xf>
    <xf numFmtId="0" fontId="17" fillId="8" borderId="12" xfId="0" applyFont="1" applyFill="1" applyBorder="1" applyAlignment="1">
      <alignment horizontal="center" vertical="center" wrapText="1"/>
    </xf>
    <xf numFmtId="0" fontId="17" fillId="8" borderId="13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9" borderId="4" xfId="0" applyFont="1" applyFill="1" applyBorder="1" applyAlignment="1">
      <alignment horizontal="center" vertical="center" textRotation="90" wrapText="1"/>
    </xf>
    <xf numFmtId="0" fontId="18" fillId="8" borderId="11" xfId="0" applyFont="1" applyFill="1" applyBorder="1" applyAlignment="1">
      <alignment horizontal="center" vertical="center" wrapText="1"/>
    </xf>
    <xf numFmtId="0" fontId="18" fillId="8" borderId="12" xfId="0" applyFont="1" applyFill="1" applyBorder="1" applyAlignment="1">
      <alignment horizontal="center" vertical="center" wrapText="1"/>
    </xf>
    <xf numFmtId="0" fontId="18" fillId="8" borderId="2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top" wrapText="1"/>
    </xf>
    <xf numFmtId="0" fontId="5" fillId="9" borderId="4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5" fillId="9" borderId="11" xfId="0" applyFont="1" applyFill="1" applyBorder="1" applyAlignment="1">
      <alignment horizontal="center" vertical="center" wrapText="1"/>
    </xf>
    <xf numFmtId="0" fontId="5" fillId="9" borderId="12" xfId="0" applyFont="1" applyFill="1" applyBorder="1" applyAlignment="1">
      <alignment horizontal="center" vertical="center" wrapText="1"/>
    </xf>
    <xf numFmtId="0" fontId="5" fillId="9" borderId="13" xfId="0" applyFont="1" applyFill="1" applyBorder="1" applyAlignment="1">
      <alignment horizontal="center" vertical="center" wrapText="1"/>
    </xf>
    <xf numFmtId="0" fontId="17" fillId="8" borderId="8" xfId="0" applyFont="1" applyFill="1" applyBorder="1" applyAlignment="1">
      <alignment horizontal="center" vertical="center" textRotation="90" wrapText="1"/>
    </xf>
    <xf numFmtId="0" fontId="17" fillId="8" borderId="10" xfId="0" applyFont="1" applyFill="1" applyBorder="1" applyAlignment="1">
      <alignment horizontal="center" vertical="center" textRotation="90" wrapText="1"/>
    </xf>
    <xf numFmtId="0" fontId="18" fillId="8" borderId="13" xfId="0" applyFont="1" applyFill="1" applyBorder="1" applyAlignment="1">
      <alignment horizontal="center" vertical="center" wrapText="1"/>
    </xf>
    <xf numFmtId="0" fontId="18" fillId="8" borderId="8" xfId="0" applyFont="1" applyFill="1" applyBorder="1" applyAlignment="1">
      <alignment horizontal="center" vertical="center" textRotation="90" wrapText="1"/>
    </xf>
    <xf numFmtId="0" fontId="18" fillId="8" borderId="10" xfId="0" applyFont="1" applyFill="1" applyBorder="1" applyAlignment="1">
      <alignment horizontal="center" vertical="center" textRotation="90" wrapText="1"/>
    </xf>
    <xf numFmtId="0" fontId="15" fillId="3" borderId="22" xfId="0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23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center" vertical="center" wrapText="1"/>
    </xf>
    <xf numFmtId="0" fontId="16" fillId="3" borderId="13" xfId="0" applyFont="1" applyFill="1" applyBorder="1" applyAlignment="1">
      <alignment horizontal="center" vertical="center" wrapText="1"/>
    </xf>
    <xf numFmtId="0" fontId="16" fillId="2" borderId="2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wrapText="1"/>
    </xf>
    <xf numFmtId="0" fontId="12" fillId="2" borderId="16" xfId="0" applyFont="1" applyFill="1" applyBorder="1" applyAlignment="1">
      <alignment horizontal="center" wrapText="1"/>
    </xf>
    <xf numFmtId="0" fontId="12" fillId="2" borderId="21" xfId="0" applyFont="1" applyFill="1" applyBorder="1" applyAlignment="1">
      <alignment horizontal="center" wrapText="1"/>
    </xf>
    <xf numFmtId="0" fontId="12" fillId="2" borderId="7" xfId="0" applyFont="1" applyFill="1" applyBorder="1" applyAlignment="1">
      <alignment horizontal="center" wrapText="1"/>
    </xf>
    <xf numFmtId="0" fontId="13" fillId="2" borderId="17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 wrapText="1"/>
    </xf>
    <xf numFmtId="0" fontId="14" fillId="2" borderId="20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19" fillId="2" borderId="25" xfId="0" applyFont="1" applyFill="1" applyBorder="1" applyAlignment="1">
      <alignment horizontal="center" vertical="center" wrapText="1"/>
    </xf>
    <xf numFmtId="0" fontId="19" fillId="2" borderId="26" xfId="0" applyFont="1" applyFill="1" applyBorder="1" applyAlignment="1">
      <alignment horizontal="center" vertical="center" wrapText="1"/>
    </xf>
    <xf numFmtId="0" fontId="19" fillId="2" borderId="27" xfId="0" applyFont="1" applyFill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textRotation="90" wrapText="1"/>
    </xf>
    <xf numFmtId="0" fontId="19" fillId="0" borderId="9" xfId="0" applyFont="1" applyBorder="1" applyAlignment="1">
      <alignment horizontal="center" vertical="center" textRotation="90" wrapText="1"/>
    </xf>
    <xf numFmtId="0" fontId="19" fillId="0" borderId="30" xfId="0" applyFont="1" applyBorder="1" applyAlignment="1">
      <alignment horizontal="center" vertical="center" textRotation="90" wrapText="1"/>
    </xf>
    <xf numFmtId="0" fontId="19" fillId="0" borderId="9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0" fontId="19" fillId="2" borderId="24" xfId="0" applyFont="1" applyFill="1" applyBorder="1" applyAlignment="1">
      <alignment horizontal="center" vertical="center" wrapText="1"/>
    </xf>
    <xf numFmtId="0" fontId="19" fillId="2" borderId="28" xfId="0" applyFont="1" applyFill="1" applyBorder="1" applyAlignment="1">
      <alignment horizontal="center" vertical="center" wrapText="1"/>
    </xf>
  </cellXfs>
  <cellStyles count="1">
    <cellStyle name="Normal" xfId="0" builtinId="0"/>
  </cellStyles>
  <dxfs count="85">
    <dxf>
      <font>
        <color rgb="FF9C0006"/>
      </font>
      <fill>
        <patternFill>
          <bgColor rgb="FFFFC7CE"/>
        </patternFill>
      </fill>
    </dxf>
    <dxf>
      <font>
        <color rgb="FF92D050"/>
      </font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rgb="FFFF6743"/>
        </patternFill>
      </fill>
    </dxf>
    <dxf>
      <fill>
        <patternFill>
          <bgColor rgb="FFFFFF00"/>
        </patternFill>
      </fill>
    </dxf>
    <dxf>
      <fill>
        <patternFill>
          <bgColor rgb="FFB9EB7D"/>
        </patternFill>
      </fill>
    </dxf>
    <dxf>
      <fill>
        <patternFill>
          <bgColor rgb="FFFF0000"/>
        </patternFill>
      </fill>
    </dxf>
    <dxf>
      <fill>
        <patternFill>
          <bgColor rgb="FFFF4F25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4F25"/>
        </patternFill>
      </fill>
    </dxf>
    <dxf>
      <fill>
        <patternFill>
          <bgColor rgb="FFFF0000"/>
        </patternFill>
      </fill>
    </dxf>
    <dxf>
      <fill>
        <patternFill>
          <bgColor rgb="FFB9EB7D"/>
        </patternFill>
      </fill>
    </dxf>
    <dxf>
      <fill>
        <patternFill>
          <bgColor rgb="FFFFFF00"/>
        </patternFill>
      </fill>
    </dxf>
    <dxf>
      <fill>
        <patternFill>
          <bgColor rgb="FFFF6743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ont>
        <color rgb="FF92D050"/>
      </font>
    </dxf>
    <dxf>
      <font>
        <color rgb="FF9C5700"/>
      </font>
      <fill>
        <patternFill>
          <bgColor rgb="FFFFEB9C"/>
        </patternFill>
      </fill>
    </dxf>
    <dxf>
      <fill>
        <patternFill>
          <bgColor rgb="FFFF4F2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6743"/>
        </patternFill>
      </fill>
    </dxf>
    <dxf>
      <fill>
        <patternFill>
          <bgColor rgb="FFFFFF00"/>
        </patternFill>
      </fill>
    </dxf>
    <dxf>
      <fill>
        <patternFill>
          <bgColor rgb="FFB9EB7D"/>
        </patternFill>
      </fill>
    </dxf>
    <dxf>
      <fill>
        <patternFill>
          <bgColor rgb="FFFF6743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4F25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B9EB7D"/>
        </patternFill>
      </fill>
    </dxf>
    <dxf>
      <font>
        <color auto="1"/>
      </font>
      <fill>
        <patternFill>
          <bgColor rgb="FF92D050"/>
        </patternFill>
      </fill>
    </dxf>
    <dxf>
      <font>
        <color rgb="FF92D050"/>
      </font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4F25"/>
        </patternFill>
      </fill>
    </dxf>
    <dxf>
      <fill>
        <patternFill>
          <bgColor rgb="FFFF0000"/>
        </patternFill>
      </fill>
    </dxf>
    <dxf>
      <fill>
        <patternFill>
          <bgColor rgb="FFB9EB7D"/>
        </patternFill>
      </fill>
    </dxf>
    <dxf>
      <fill>
        <patternFill>
          <bgColor rgb="FFFFFF00"/>
        </patternFill>
      </fill>
    </dxf>
    <dxf>
      <fill>
        <patternFill>
          <bgColor rgb="FFFF6743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ont>
        <color rgb="FF92D050"/>
      </font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DC40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428625</xdr:colOff>
      <xdr:row>0</xdr:row>
      <xdr:rowOff>47625</xdr:rowOff>
    </xdr:from>
    <xdr:ext cx="1619250" cy="654065"/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750"/>
        <a:stretch/>
      </xdr:blipFill>
      <xdr:spPr>
        <a:xfrm>
          <a:off x="428625" y="47625"/>
          <a:ext cx="1619250" cy="654065"/>
        </a:xfrm>
        <a:prstGeom prst="rect">
          <a:avLst/>
        </a:prstGeom>
      </xdr:spPr>
    </xdr:pic>
    <xdr:clientData/>
  </xdr:oneCellAnchor>
  <xdr:twoCellAnchor editAs="oneCell">
    <xdr:from>
      <xdr:col>18</xdr:col>
      <xdr:colOff>600074</xdr:colOff>
      <xdr:row>43</xdr:row>
      <xdr:rowOff>133349</xdr:rowOff>
    </xdr:from>
    <xdr:to>
      <xdr:col>19</xdr:col>
      <xdr:colOff>2647422</xdr:colOff>
      <xdr:row>43</xdr:row>
      <xdr:rowOff>1833562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45699" y="50425349"/>
          <a:ext cx="3428473" cy="1700213"/>
        </a:xfrm>
        <a:prstGeom prst="rect">
          <a:avLst/>
        </a:prstGeom>
      </xdr:spPr>
    </xdr:pic>
    <xdr:clientData/>
  </xdr:twoCellAnchor>
  <xdr:twoCellAnchor editAs="oneCell">
    <xdr:from>
      <xdr:col>15</xdr:col>
      <xdr:colOff>1595437</xdr:colOff>
      <xdr:row>43</xdr:row>
      <xdr:rowOff>190500</xdr:rowOff>
    </xdr:from>
    <xdr:to>
      <xdr:col>15</xdr:col>
      <xdr:colOff>3376148</xdr:colOff>
      <xdr:row>43</xdr:row>
      <xdr:rowOff>1857375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430625" y="48720375"/>
          <a:ext cx="1780711" cy="1666875"/>
        </a:xfrm>
        <a:prstGeom prst="rect">
          <a:avLst/>
        </a:prstGeom>
      </xdr:spPr>
    </xdr:pic>
    <xdr:clientData/>
  </xdr:twoCellAnchor>
  <xdr:twoCellAnchor editAs="oneCell">
    <xdr:from>
      <xdr:col>3</xdr:col>
      <xdr:colOff>2063750</xdr:colOff>
      <xdr:row>43</xdr:row>
      <xdr:rowOff>221745</xdr:rowOff>
    </xdr:from>
    <xdr:to>
      <xdr:col>10</xdr:col>
      <xdr:colOff>0</xdr:colOff>
      <xdr:row>43</xdr:row>
      <xdr:rowOff>1873248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7250" y="48211870"/>
          <a:ext cx="4365625" cy="165150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PERC\27-IPER-MTTO-Mantenimiento%20El&#233;ctric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USUARIO\Desktop\IPERC\CALIDAD\IPERC_CALIDAD%20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LENOVO\Desktop\IPERC\24-IPER-MTTO-Mantenimiento%20Mec&#225;nic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PERC%20IDE%20GALLAH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ER"/>
      <sheetName val="PGR1"/>
      <sheetName val="RESUMEN DE RIESGOS"/>
      <sheetName val="OTROS"/>
      <sheetName val="CUADRO COMPARATIVO"/>
      <sheetName val="PELIGROS"/>
    </sheetNames>
    <sheetDataSet>
      <sheetData sheetId="0" refreshError="1"/>
      <sheetData sheetId="1" refreshError="1"/>
      <sheetData sheetId="2" refreshError="1"/>
      <sheetData sheetId="3">
        <row r="2">
          <cell r="D2" t="str">
            <v>SI</v>
          </cell>
        </row>
        <row r="3">
          <cell r="D3" t="str">
            <v>NO</v>
          </cell>
        </row>
      </sheetData>
      <sheetData sheetId="4" refreshError="1"/>
      <sheetData sheetId="5">
        <row r="2">
          <cell r="D2" t="str">
            <v xml:space="preserve">Código: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LIGROS"/>
      <sheetName val="JEFE DE CALIDAD Y LABORATORIO"/>
      <sheetName val="SUPERVISOR DE CALIDAD"/>
      <sheetName val="INSPECTOR DE ENVASES E INSUMOS"/>
      <sheetName val="ANALISTA DE CALIDAD"/>
      <sheetName val="AUXILIAR DE CALIDAD"/>
      <sheetName val="AUXILIAR CALIDAD M. PRIMA"/>
    </sheetNames>
    <sheetDataSet>
      <sheetData sheetId="0">
        <row r="7">
          <cell r="B7">
            <v>100</v>
          </cell>
          <cell r="C7" t="str">
            <v>Suelo en mal estado/ irregular</v>
          </cell>
          <cell r="D7" t="str">
            <v>Caída al mismo nivel, golpes, tropezones, fractura, estirones musculares</v>
          </cell>
          <cell r="E7" t="str">
            <v>BASE LEGAL</v>
          </cell>
        </row>
        <row r="8">
          <cell r="B8">
            <v>101</v>
          </cell>
          <cell r="C8" t="str">
            <v>Objetos en el Suelo</v>
          </cell>
          <cell r="D8" t="str">
            <v>Caída al mismo nivel, tropesones, golpes, rasmilladuras, daño a la salud</v>
          </cell>
          <cell r="E8">
            <v>0</v>
          </cell>
        </row>
        <row r="9">
          <cell r="B9">
            <v>102</v>
          </cell>
          <cell r="C9" t="str">
            <v>Líquidos/emulsiones en el Suelo</v>
          </cell>
          <cell r="D9" t="str">
            <v>Caída al mismo nivel, golpes, resbalones</v>
          </cell>
          <cell r="E9">
            <v>0</v>
          </cell>
        </row>
        <row r="10">
          <cell r="B10">
            <v>103</v>
          </cell>
          <cell r="C10" t="str">
            <v>Infraestructura inadecuada (techos bajos, área reducida, falta de puerta de emergencia, falta de acceso, etc)</v>
          </cell>
          <cell r="D10" t="str">
            <v>Caída al mismo nivel, golpes, contusiones.</v>
          </cell>
          <cell r="E10" t="str">
            <v>Ley N° 29783, Ley de Seguridad y Salud en el Trabajo
D.S. N°005-2012 TR Reglamento de Ley N° 29783.</v>
          </cell>
        </row>
        <row r="11">
          <cell r="B11">
            <v>104</v>
          </cell>
          <cell r="C11" t="str">
            <v>Zanjas / Desniveles/ Excavaciones  en el lugar de trabajo</v>
          </cell>
          <cell r="D11" t="str">
            <v>Caídas a distinto nivel, tropezones, golpes</v>
          </cell>
          <cell r="E11">
            <v>0</v>
          </cell>
        </row>
        <row r="12">
          <cell r="B12">
            <v>105</v>
          </cell>
          <cell r="C12" t="str">
            <v>Uso de escaleras portátiles</v>
          </cell>
          <cell r="D12" t="str">
            <v>Caídas a distinto nivel, golpes, fracturas, muerte.</v>
          </cell>
          <cell r="E12">
            <v>0</v>
          </cell>
        </row>
        <row r="13">
          <cell r="B13">
            <v>106</v>
          </cell>
          <cell r="C13" t="str">
            <v>Uso de escaleras fijas</v>
          </cell>
          <cell r="D13" t="str">
            <v>Resbalones, caídas a distinto nivel, golpes, fracturas, muerte.</v>
          </cell>
          <cell r="E13">
            <v>0</v>
          </cell>
        </row>
        <row r="14">
          <cell r="B14">
            <v>107</v>
          </cell>
          <cell r="C14" t="str">
            <v>Uso de andamios y plataformas temporales</v>
          </cell>
          <cell r="D14" t="str">
            <v>Caídas a distinto nivel, golpes, fracturas, daño osteo muscular, muerte.</v>
          </cell>
          <cell r="E14">
            <v>0</v>
          </cell>
        </row>
        <row r="15">
          <cell r="B15">
            <v>108</v>
          </cell>
          <cell r="C15" t="str">
            <v>Trabajos en techos defectuosos</v>
          </cell>
          <cell r="D15" t="str">
            <v>Caídas a distinto nivel, golpes, fracturas, daño osteo muscular, muerte.</v>
          </cell>
          <cell r="E15">
            <v>0</v>
          </cell>
        </row>
        <row r="16">
          <cell r="B16">
            <v>109</v>
          </cell>
          <cell r="C16" t="str">
            <v>Izaje de personal con plataforma elevadora</v>
          </cell>
          <cell r="D16" t="str">
            <v>Caídas a distinto nivel, golpes contra objetos, contactos con líneas eléctricas aéreas, atrapamientos, choques con o contra otros vehículos, muerte.</v>
          </cell>
          <cell r="E16" t="str">
            <v>Ley N° 29783, Ley de Seguridad y Salud en el Trabajo
D.S. N°005-2012 TR Reglamento de Ley N° 29783.</v>
          </cell>
        </row>
        <row r="17">
          <cell r="B17">
            <v>110</v>
          </cell>
          <cell r="C17" t="str">
            <v>Manipulación de objetos y herramientas en altura</v>
          </cell>
          <cell r="D17" t="str">
            <v>Caída de objetos, golpes, contusiones.</v>
          </cell>
          <cell r="E17">
            <v>0</v>
          </cell>
        </row>
        <row r="18">
          <cell r="B18">
            <v>111</v>
          </cell>
          <cell r="C18" t="str">
            <v xml:space="preserve">Elementos manipulados con montacargas </v>
          </cell>
          <cell r="D18" t="str">
            <v>Caída de objetos, choques, atropellamiento.</v>
          </cell>
          <cell r="E18">
            <v>0</v>
          </cell>
        </row>
        <row r="19">
          <cell r="B19">
            <v>112</v>
          </cell>
          <cell r="C19" t="str">
            <v>Elementos apilados inadecuadamente</v>
          </cell>
          <cell r="D19" t="str">
            <v>Caída de objetos, golpes, contusiones.</v>
          </cell>
          <cell r="E19">
            <v>0</v>
          </cell>
        </row>
        <row r="20">
          <cell r="B20">
            <v>113</v>
          </cell>
          <cell r="C20" t="str">
            <v>Transporte de carga</v>
          </cell>
          <cell r="D20" t="str">
            <v>Caída de objetos, choques, atropellamiento, fracturas.</v>
          </cell>
          <cell r="E20" t="str">
            <v>Ley N° 29783, Ley de Seguridad y Salud en el Trabajo
D.S. N°005-2012 TR Reglamento de Ley N° 29783.</v>
          </cell>
        </row>
        <row r="21">
          <cell r="B21">
            <v>114</v>
          </cell>
          <cell r="C21" t="str">
            <v>Fallas mecánicas y estructurales de equipos de izaje</v>
          </cell>
          <cell r="D21" t="str">
            <v>Caída de objetos/estructuras del equipo de izaje, caídas de personal, golpes, aplastamiento, fracturas, muerte.</v>
          </cell>
          <cell r="E21">
            <v>0</v>
          </cell>
        </row>
        <row r="22">
          <cell r="B22">
            <v>115</v>
          </cell>
          <cell r="C22" t="str">
            <v>Fallas mecánicas en máquinas y equipos</v>
          </cell>
          <cell r="D22" t="str">
            <v>Contacto con  maquinas y equipos en movimiento,cortes, golpes,fracturas,muerte.</v>
          </cell>
          <cell r="E22">
            <v>0</v>
          </cell>
        </row>
        <row r="23">
          <cell r="B23">
            <v>116</v>
          </cell>
          <cell r="C23" t="str">
            <v>Trabajos en altura</v>
          </cell>
          <cell r="D23" t="str">
            <v>Caídas a distinto nivel, golpes, fracturas, daño osteo muscular, muerte</v>
          </cell>
          <cell r="E23">
            <v>0</v>
          </cell>
        </row>
        <row r="24">
          <cell r="B24">
            <v>117</v>
          </cell>
          <cell r="C24" t="str">
            <v xml:space="preserve">Trabajos de izaje </v>
          </cell>
          <cell r="D24" t="str">
            <v>Caída de Objetos, golpes, aplastamiento, fracturas, muerte.</v>
          </cell>
          <cell r="E24" t="str">
            <v>Ley N° 29783, Ley de Seguridad y Salud en el Trabajo
D.S. N°005-2012 TR Reglamento de Ley N° 29783.</v>
          </cell>
        </row>
        <row r="25">
          <cell r="B25">
            <v>200</v>
          </cell>
          <cell r="C25" t="str">
            <v>Tránsito vehicular</v>
          </cell>
          <cell r="D25" t="str">
            <v>Colisión, atropello, volcadura</v>
          </cell>
          <cell r="E25">
            <v>0</v>
          </cell>
        </row>
        <row r="26">
          <cell r="B26">
            <v>201</v>
          </cell>
          <cell r="C26" t="str">
            <v>Cierre o disminución de vía</v>
          </cell>
          <cell r="D26" t="str">
            <v>Colisión, atropello</v>
          </cell>
          <cell r="E26" t="str">
            <v>Ley N° 29783, Ley de Seguridad y Salud en el Trabajo
D.S. N°005-2012 TR Reglamento de Ley N° 29783.</v>
          </cell>
        </row>
        <row r="27">
          <cell r="B27">
            <v>202</v>
          </cell>
          <cell r="C27" t="str">
            <v>Problemas de Visibilidad (Luces altas, polvo, clima: niebla, lluvia, granizo, deslumbramiento del sol, otros)</v>
          </cell>
          <cell r="D27" t="str">
            <v>Colisión, atropello, volcadura, atrapamiento</v>
          </cell>
          <cell r="E27" t="str">
            <v>Ley N° 29783, Ley de Seguridad y Salud en el Trabajo
D.S. N°005-2012 TR Reglamento de Ley N° 29783.</v>
          </cell>
        </row>
        <row r="28">
          <cell r="B28">
            <v>203</v>
          </cell>
          <cell r="C28" t="str">
            <v>Vías/ pistas en mal estado</v>
          </cell>
          <cell r="D28" t="str">
            <v>Colisión, atropello, volcadura.</v>
          </cell>
          <cell r="E28">
            <v>0</v>
          </cell>
        </row>
        <row r="29">
          <cell r="B29">
            <v>204</v>
          </cell>
          <cell r="C29" t="str">
            <v>Vías/ pista resbalosa</v>
          </cell>
          <cell r="D29" t="str">
            <v>Colisión, atropello, volcadura.</v>
          </cell>
          <cell r="E29">
            <v>0</v>
          </cell>
        </row>
        <row r="30">
          <cell r="B30">
            <v>205</v>
          </cell>
          <cell r="C30" t="str">
            <v>Cierre o disminución de crucero peatonal</v>
          </cell>
          <cell r="D30" t="str">
            <v>Colisión, atropello</v>
          </cell>
          <cell r="E30" t="str">
            <v xml:space="preserve">Ley N° 29783, Ley de Seguridad y Salud en el Trabajo
D.S. N°005-2012 TR Reglamento de Ley N° 29783 
D.S. Nº 016-2009-MTC Reglamento Nacional de Tránsito - Código de Tránsito.
</v>
          </cell>
        </row>
        <row r="31">
          <cell r="B31">
            <v>206</v>
          </cell>
          <cell r="C31" t="str">
            <v>Presencia de personal en zona de transito vehicular</v>
          </cell>
          <cell r="D31" t="str">
            <v>Colisión, atropello, golpes</v>
          </cell>
          <cell r="E31" t="str">
            <v xml:space="preserve">Ley N° 29783, Ley de Seguridad y Salud en el Trabajo
D.S. N°005-2012 TR Reglamento de Ley N° 29783 
D.S. Nº 016-2009-MTC Reglamento Nacional de Tránsito - Código de Tránsito.
</v>
          </cell>
        </row>
        <row r="32">
          <cell r="B32">
            <v>207</v>
          </cell>
          <cell r="C32" t="str">
            <v>Estructuras en áreas de tránsito vehicular</v>
          </cell>
          <cell r="D32" t="str">
            <v>Colisión, contactos con estructuras</v>
          </cell>
          <cell r="E32">
            <v>0</v>
          </cell>
        </row>
        <row r="33">
          <cell r="B33">
            <v>300</v>
          </cell>
          <cell r="C33" t="str">
            <v>Maquinas/Objetos en movimiento</v>
          </cell>
          <cell r="D33" t="str">
            <v>Atrapamiento, muerte.</v>
          </cell>
          <cell r="E33">
            <v>0</v>
          </cell>
        </row>
        <row r="34">
          <cell r="B34">
            <v>301</v>
          </cell>
          <cell r="C34" t="str">
            <v xml:space="preserve">Manipulación de herramientas y objetos varios </v>
          </cell>
          <cell r="D34" t="str">
            <v>Caída de herramientas y objetos, contusiones.</v>
          </cell>
          <cell r="E34">
            <v>0</v>
          </cell>
        </row>
        <row r="35">
          <cell r="B35">
            <v>302</v>
          </cell>
          <cell r="C35" t="str">
            <v>Energía neumática</v>
          </cell>
          <cell r="D35" t="str">
            <v>Irritaciones a la vista, lesiones.</v>
          </cell>
          <cell r="E35">
            <v>0</v>
          </cell>
        </row>
        <row r="36">
          <cell r="B36">
            <v>303</v>
          </cell>
          <cell r="C36" t="str">
            <v>Herramientas/equipos eléctricos</v>
          </cell>
          <cell r="D36" t="str">
            <v>Contacto con herramientas/equipos eléctricos en movimiento, electrización (quemaduras),  electrocución (muerte), incendios</v>
          </cell>
          <cell r="E36">
            <v>0</v>
          </cell>
        </row>
        <row r="37">
          <cell r="B37">
            <v>304</v>
          </cell>
          <cell r="C37" t="str">
            <v>Herramientas para golpear (martillo, combas)</v>
          </cell>
          <cell r="D37" t="str">
            <v>Contacto con herramientas, contusiones.</v>
          </cell>
          <cell r="E37">
            <v>0</v>
          </cell>
        </row>
        <row r="38">
          <cell r="B38">
            <v>305</v>
          </cell>
          <cell r="C38" t="str">
            <v>Desprendimiento de partículas metálicas</v>
          </cell>
          <cell r="D38" t="str">
            <v>Proyección de partículas metálicas, quemaduras, lesiones a la vista</v>
          </cell>
          <cell r="E38">
            <v>0</v>
          </cell>
        </row>
        <row r="39">
          <cell r="B39">
            <v>306</v>
          </cell>
          <cell r="C39" t="str">
            <v>Herramientas o maquinarias sin guarda</v>
          </cell>
          <cell r="D39" t="str">
            <v>Contacto con herramientas o maquinarias sin guarda, cortes, amputaciones.</v>
          </cell>
          <cell r="E39">
            <v>0</v>
          </cell>
        </row>
        <row r="40">
          <cell r="B40">
            <v>307</v>
          </cell>
          <cell r="C40" t="str">
            <v>Máquinas o equipos fijos con piezas cortantes</v>
          </cell>
          <cell r="D40" t="str">
            <v>Contacto con piezas cortantes, cortes, amputaciones.</v>
          </cell>
          <cell r="E40">
            <v>0</v>
          </cell>
        </row>
        <row r="41">
          <cell r="B41">
            <v>308</v>
          </cell>
          <cell r="C41" t="str">
            <v>Herramientas portátiles eléctricas cortantes</v>
          </cell>
          <cell r="D41" t="str">
            <v>Cortes, amputaciones, quemaduras, electrización, electrocución, incendios.</v>
          </cell>
          <cell r="E41">
            <v>0</v>
          </cell>
        </row>
        <row r="42">
          <cell r="B42">
            <v>309</v>
          </cell>
          <cell r="C42" t="str">
            <v>Herramientas manuales cortantes</v>
          </cell>
          <cell r="D42" t="str">
            <v>Cortes, rasmilladuras.</v>
          </cell>
          <cell r="E42">
            <v>0</v>
          </cell>
        </row>
        <row r="43">
          <cell r="B43">
            <v>310</v>
          </cell>
          <cell r="C43" t="str">
            <v>Objetos o superficies cortantes</v>
          </cell>
          <cell r="D43" t="str">
            <v>Contacto con objetos o superficies contantes, cortes.</v>
          </cell>
          <cell r="E43">
            <v>0</v>
          </cell>
        </row>
        <row r="44">
          <cell r="B44">
            <v>311</v>
          </cell>
          <cell r="C44" t="str">
            <v>Sistemas presurizados</v>
          </cell>
          <cell r="D44" t="str">
            <v>Desacople fortuito de manqueras y conexiones, explosión</v>
          </cell>
          <cell r="E44">
            <v>0</v>
          </cell>
        </row>
        <row r="45">
          <cell r="B45">
            <v>312</v>
          </cell>
          <cell r="C45" t="str">
            <v>Estructuras Inestables</v>
          </cell>
          <cell r="D45" t="str">
            <v>Caída de estructuras, aplastamiento, contusiones, fracturas.</v>
          </cell>
          <cell r="E45">
            <v>0</v>
          </cell>
        </row>
        <row r="46">
          <cell r="B46">
            <v>313</v>
          </cell>
          <cell r="C46" t="str">
            <v>Fallas mecánicas en vehículos y equipos</v>
          </cell>
          <cell r="D46" t="str">
            <v>Colisión, atropello, volcadura</v>
          </cell>
          <cell r="E46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47">
          <cell r="B47">
            <v>314</v>
          </cell>
          <cell r="C47" t="str">
            <v>Herramientas neumáticas</v>
          </cell>
          <cell r="D47" t="str">
            <v>Lesiones, heridas en los ojos, daños a la piel.</v>
          </cell>
          <cell r="E47">
            <v>0</v>
          </cell>
        </row>
        <row r="48">
          <cell r="B48">
            <v>315</v>
          </cell>
          <cell r="C48" t="str">
            <v>Sistemas hidráulicos</v>
          </cell>
          <cell r="D48" t="str">
            <v>Atrapamiento, golpes.</v>
          </cell>
          <cell r="E48">
            <v>0</v>
          </cell>
        </row>
        <row r="49">
          <cell r="B49">
            <v>316</v>
          </cell>
          <cell r="C49" t="str">
            <v>Materiales de vidrio</v>
          </cell>
          <cell r="D49" t="str">
            <v>Cortes, rasmilladuras.</v>
          </cell>
          <cell r="E49">
            <v>0</v>
          </cell>
        </row>
        <row r="50">
          <cell r="B50">
            <v>400</v>
          </cell>
          <cell r="C50" t="str">
            <v>Espacio confinado</v>
          </cell>
          <cell r="D50" t="str">
            <v>Exposición a atmosfera con deficiencia de oxígeno, asfixia, intoxicación, desmayo, muerte, incendio y explosión.</v>
          </cell>
          <cell r="E50">
            <v>0</v>
          </cell>
        </row>
        <row r="51">
          <cell r="B51">
            <v>401</v>
          </cell>
          <cell r="C51" t="str">
            <v>Sustancias asfixiantes (gases y vapores)</v>
          </cell>
          <cell r="D51" t="str">
            <v>Inhalación de sustancias asfixiantes, desmayos, intoxicación, muerte.</v>
          </cell>
          <cell r="E51">
            <v>0</v>
          </cell>
        </row>
        <row r="52">
          <cell r="B52">
            <v>402</v>
          </cell>
          <cell r="C52" t="str">
            <v>Gases de combustión de maquinas</v>
          </cell>
          <cell r="D52" t="str">
            <v>Inhalación de gases de combustión, asfixia, intoxicación.</v>
          </cell>
          <cell r="E52">
            <v>0</v>
          </cell>
        </row>
        <row r="53">
          <cell r="B53">
            <v>403</v>
          </cell>
          <cell r="C53" t="str">
            <v>Sustancias corrosivas</v>
          </cell>
          <cell r="D53" t="str">
            <v>Contacto químico, daño a los ojos, piel, tejido, vias respiratorias y conductos gastrointestinales, quemaduras, muerte.</v>
          </cell>
          <cell r="E53">
            <v>0</v>
          </cell>
        </row>
        <row r="54">
          <cell r="B54">
            <v>404</v>
          </cell>
          <cell r="C54" t="str">
            <v>Sustancias irritantes o alergizantes</v>
          </cell>
          <cell r="D54" t="str">
            <v>Contacto químico, daño a los ojos, piel, tejido, vias respiratorias, muerte.</v>
          </cell>
          <cell r="E54">
            <v>0</v>
          </cell>
        </row>
        <row r="55">
          <cell r="B55">
            <v>405</v>
          </cell>
          <cell r="C55" t="str">
            <v>Humos de soldadura/ corte</v>
          </cell>
          <cell r="D55" t="str">
            <v>Contacto químico, cáncer de pulmón estómago e hígado, daños cerebrales, enfermedades neuronales, asma, enfermedades de la piel, alergias.</v>
          </cell>
          <cell r="E55">
            <v>0</v>
          </cell>
        </row>
        <row r="56">
          <cell r="B56">
            <v>406</v>
          </cell>
          <cell r="C56" t="str">
            <v>Otras sustancias químicas</v>
          </cell>
          <cell r="D56" t="str">
            <v>Contacto químico, daño a los ojos, piel, tejido, vias respiratorias.</v>
          </cell>
          <cell r="E56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57">
          <cell r="B57">
            <v>407</v>
          </cell>
          <cell r="C57" t="str">
            <v>Generación de polvo</v>
          </cell>
          <cell r="D57" t="str">
            <v>Inhalación de polvo, reacciones alérgicas, irritaciones a la vista, daños a la salud.</v>
          </cell>
          <cell r="E57">
            <v>0</v>
          </cell>
        </row>
        <row r="58">
          <cell r="B58">
            <v>408</v>
          </cell>
          <cell r="C58" t="str">
            <v>Atmósferas explosivas</v>
          </cell>
          <cell r="D58" t="str">
            <v>Explosión, incendio, muerte.</v>
          </cell>
          <cell r="E58">
            <v>0</v>
          </cell>
        </row>
        <row r="59">
          <cell r="B59">
            <v>409</v>
          </cell>
          <cell r="C59" t="str">
            <v>Fuga de líquidos inflamables y explosivos</v>
          </cell>
          <cell r="D59" t="str">
            <v>Exposición a líquidos inflamables y explosivos, explosión, incendio, muerte.</v>
          </cell>
          <cell r="E59">
            <v>0</v>
          </cell>
        </row>
        <row r="60">
          <cell r="B60">
            <v>410</v>
          </cell>
          <cell r="C60" t="str">
            <v>Acumulación de material combustible</v>
          </cell>
          <cell r="D60" t="str">
            <v>Explosión, incendio</v>
          </cell>
          <cell r="E60">
            <v>0</v>
          </cell>
        </row>
        <row r="61">
          <cell r="B61">
            <v>411</v>
          </cell>
          <cell r="C61" t="str">
            <v>Productos inflamables</v>
          </cell>
          <cell r="D61" t="str">
            <v>Derrame de producto inflamable, incendio.</v>
          </cell>
          <cell r="E61">
            <v>0</v>
          </cell>
        </row>
        <row r="62">
          <cell r="B62">
            <v>412</v>
          </cell>
          <cell r="C62" t="str">
            <v>Gases comprimidos (oxigeno, acetileno, gas propano)</v>
          </cell>
          <cell r="D62" t="str">
            <v xml:space="preserve">Caída de cilindros, fallas en los cilindros, explosión, incendio, quemaduras, asfixia, muerte. </v>
          </cell>
          <cell r="E62">
            <v>0</v>
          </cell>
        </row>
        <row r="63">
          <cell r="B63">
            <v>413</v>
          </cell>
          <cell r="C63" t="str">
            <v>Fuego o chispas por reacción química</v>
          </cell>
          <cell r="D63" t="str">
            <v>Incendio, quemaduras</v>
          </cell>
          <cell r="E63">
            <v>0</v>
          </cell>
        </row>
        <row r="64">
          <cell r="B64">
            <v>414</v>
          </cell>
          <cell r="C64" t="str">
            <v>Derrame de materiales y químicos peligrosos</v>
          </cell>
          <cell r="D64" t="str">
            <v>Contacto con materiales peligrosos, daño a los ojos, piel, tejido, vías respiratorias, muerte.</v>
          </cell>
          <cell r="E64">
            <v>0</v>
          </cell>
        </row>
        <row r="65">
          <cell r="B65">
            <v>415</v>
          </cell>
          <cell r="C65" t="str">
            <v>Explosivos (Transporte, manipulación y almacenamiento)</v>
          </cell>
          <cell r="D65" t="str">
            <v>Explosión, incendio, muerte.</v>
          </cell>
          <cell r="E65">
            <v>0</v>
          </cell>
        </row>
        <row r="66">
          <cell r="B66">
            <v>416</v>
          </cell>
          <cell r="C66" t="str">
            <v>Derrame de sustancias</v>
          </cell>
          <cell r="D66" t="str">
            <v xml:space="preserve">Caídas a nivel, resbalones, golpes, fracturas </v>
          </cell>
          <cell r="E66">
            <v>0</v>
          </cell>
        </row>
        <row r="67">
          <cell r="B67">
            <v>417</v>
          </cell>
          <cell r="C67" t="str">
            <v>Inflamables (Transporte, manipulación y almacenamiento)</v>
          </cell>
          <cell r="D67" t="str">
            <v>Explosión, incendio, muerte.</v>
          </cell>
          <cell r="E67">
            <v>0</v>
          </cell>
        </row>
        <row r="68">
          <cell r="B68">
            <v>418</v>
          </cell>
          <cell r="C68" t="str">
            <v>Hidrógeno comprimido</v>
          </cell>
          <cell r="D68" t="str">
            <v>Explosión, incendio, quemaduras, muerte.</v>
          </cell>
          <cell r="E68">
            <v>0</v>
          </cell>
        </row>
        <row r="69">
          <cell r="B69">
            <v>500</v>
          </cell>
          <cell r="C69" t="str">
            <v>Líneas eléctricas/Puntos energizados en Baja Tensión.</v>
          </cell>
          <cell r="D69" t="str">
            <v>Contacto con energía eléctrica en baja tensión, electrización, paro respiratorio, paro circulatorio, shock eléctrico, asfixia</v>
          </cell>
          <cell r="E69">
            <v>0</v>
          </cell>
        </row>
        <row r="70">
          <cell r="B70">
            <v>501</v>
          </cell>
          <cell r="C70" t="str">
            <v>Líneas eléctricas/Puntos energizados en Media Tensión.</v>
          </cell>
          <cell r="D70" t="str">
            <v>Contacto con energía eléctrica en media tensión, electrización, electrocución</v>
          </cell>
          <cell r="E70">
            <v>0</v>
          </cell>
        </row>
        <row r="71">
          <cell r="B71">
            <v>502</v>
          </cell>
          <cell r="C71" t="str">
            <v xml:space="preserve">Líneas eléctricas/Puntos energizados en Alta Tensión. </v>
          </cell>
          <cell r="D71" t="str">
            <v>Contacto con energía eléctrica en alta tensión, electrocución.</v>
          </cell>
          <cell r="E71">
            <v>0</v>
          </cell>
        </row>
        <row r="72">
          <cell r="B72">
            <v>503</v>
          </cell>
          <cell r="C72" t="str">
            <v>Uso de herramientas eléctricas</v>
          </cell>
          <cell r="D72" t="str">
            <v>Contacto con energía eléctrica en baja tensión, electrización, incendio</v>
          </cell>
          <cell r="E72">
            <v>0</v>
          </cell>
        </row>
        <row r="73">
          <cell r="B73">
            <v>504</v>
          </cell>
          <cell r="C73" t="str">
            <v>Energía eléctrica estática acumulada</v>
          </cell>
          <cell r="D73" t="str">
            <v>Contacto con energía eléctrica estática, descarga eléctrica, calambres, explosión, incendios, muerte.</v>
          </cell>
          <cell r="E73">
            <v>0</v>
          </cell>
        </row>
        <row r="74">
          <cell r="B74">
            <v>505</v>
          </cell>
          <cell r="C74" t="str">
            <v>Fallas Eléctricas de equipos</v>
          </cell>
          <cell r="D74" t="str">
            <v>Contacto con energía eléctrica, electrización, electrocución, incendio.</v>
          </cell>
          <cell r="E74">
            <v>0</v>
          </cell>
        </row>
        <row r="75">
          <cell r="B75">
            <v>506</v>
          </cell>
          <cell r="C75" t="str">
            <v>Energía eléctrica</v>
          </cell>
          <cell r="D75" t="str">
            <v>Contacto con energía eléctrica, electrización, electrocución, incendio.</v>
          </cell>
          <cell r="E75">
            <v>0</v>
          </cell>
        </row>
        <row r="76">
          <cell r="B76">
            <v>600</v>
          </cell>
          <cell r="C76" t="str">
            <v>Fluidos o sustancias calientes</v>
          </cell>
          <cell r="D76" t="str">
            <v>Quemaduras de primer, segundo y tercer grado.</v>
          </cell>
          <cell r="E76">
            <v>0</v>
          </cell>
        </row>
        <row r="77">
          <cell r="B77">
            <v>601</v>
          </cell>
          <cell r="C77" t="str">
            <v>Arco eléctrico</v>
          </cell>
          <cell r="D77" t="str">
            <v>Exposición a arco eléctrico, lesiones a la vista, qumaduras</v>
          </cell>
          <cell r="E77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78">
          <cell r="B78">
            <v>602</v>
          </cell>
          <cell r="C78" t="str">
            <v>Ambientes con altas temperaturas</v>
          </cell>
          <cell r="D78" t="str">
            <v>Exposición a ambientes con altas temperaturas estrés térmico</v>
          </cell>
          <cell r="E78" t="str">
            <v>Ley N° 29783, Ley de Seguridad y Salud en el Trabajo
D.S. N°005-2012 TR Reglamento de Ley N° 29783.</v>
          </cell>
        </row>
        <row r="79">
          <cell r="B79">
            <v>603</v>
          </cell>
          <cell r="C79" t="str">
            <v>Cambios bruscos de temperatura</v>
          </cell>
          <cell r="D79" t="str">
            <v>Exposición a cambios bruscos de temperatura, afecciones respiratorias, descompensación térmica corporal</v>
          </cell>
          <cell r="E79">
            <v>0</v>
          </cell>
        </row>
        <row r="80">
          <cell r="B80">
            <v>604</v>
          </cell>
          <cell r="C80" t="str">
            <v>Radiación UV</v>
          </cell>
          <cell r="D80" t="str">
            <v>Exposición a radiación UV, enfermedades de la piel, lesiones a la vista</v>
          </cell>
          <cell r="E80">
            <v>0</v>
          </cell>
        </row>
        <row r="81">
          <cell r="B81">
            <v>605</v>
          </cell>
          <cell r="C81" t="str">
            <v>Radiación IR</v>
          </cell>
          <cell r="D81" t="str">
            <v>Exposición a radiación IR, daños al sistema hematopoyético, aparato digestivo, piel, sistema reproductor, ojos, sistema cardiovascular, urinario, nervioso central e hígado.</v>
          </cell>
          <cell r="E81">
            <v>0</v>
          </cell>
        </row>
        <row r="82">
          <cell r="B82">
            <v>606</v>
          </cell>
          <cell r="C82" t="str">
            <v>Campos electromagnéticos</v>
          </cell>
          <cell r="D82" t="str">
            <v>Exposición a campos electromagnéticos</v>
          </cell>
          <cell r="E82">
            <v>0</v>
          </cell>
        </row>
        <row r="83">
          <cell r="B83">
            <v>607</v>
          </cell>
          <cell r="C83" t="str">
            <v>Materiales, equipos y/o herramientas calientes</v>
          </cell>
          <cell r="D83" t="str">
            <v>Contacto con superficies calientes, quemaduras.</v>
          </cell>
          <cell r="E83">
            <v>0</v>
          </cell>
        </row>
        <row r="84">
          <cell r="B84">
            <v>608</v>
          </cell>
          <cell r="C84" t="str">
            <v>Radiación No Ionizantes (pantalla PC, soldadura, celulares, otros)</v>
          </cell>
          <cell r="D84" t="str">
            <v>Exposición a radiación no ionizante, lesiones a la vista, fatiga visual</v>
          </cell>
          <cell r="E84">
            <v>0</v>
          </cell>
        </row>
        <row r="85">
          <cell r="B85">
            <v>609</v>
          </cell>
          <cell r="C85" t="str">
            <v>Trabajos permanente con agua</v>
          </cell>
          <cell r="D85" t="str">
            <v>Resfríos, daños a la salud.</v>
          </cell>
          <cell r="E85">
            <v>0</v>
          </cell>
        </row>
        <row r="86">
          <cell r="B86">
            <v>610</v>
          </cell>
          <cell r="C86" t="str">
            <v>Vapor de agua</v>
          </cell>
          <cell r="D86" t="str">
            <v>Inhalación de vapor de agua, quemaduras de primer, segundo y tercer grado.</v>
          </cell>
          <cell r="E86" t="str">
            <v>Ley N° 29783, Ley de Seguridad y Salud en el Trabajo
D.S. N°005-2012 TR Reglamento de Ley N° 29783
42-F Reglamento de Seguridad Industrial.</v>
          </cell>
        </row>
        <row r="87">
          <cell r="B87">
            <v>700</v>
          </cell>
          <cell r="C87" t="str">
            <v>Iluminación excesiva (deslumbramiento)</v>
          </cell>
          <cell r="D87" t="str">
            <v>Deslumbramientos por exposición a niveles altos de iluminación, lesiones a la vista</v>
          </cell>
          <cell r="E87" t="str">
            <v>Ley N° 29783, Ley de Seguridad y Salud en el Trabajo
D.S. N°005-2012 TR Reglamento de Ley N° 29783
42-F Reglamento de Seguridad Industrial.</v>
          </cell>
        </row>
        <row r="88">
          <cell r="B88">
            <v>701</v>
          </cell>
          <cell r="C88" t="str">
            <v>Iluminación deficiente (penumbra)</v>
          </cell>
          <cell r="D88" t="str">
            <v>Exposición a niveles bajos de iluminación, caída a nivel y desnivel, contacto con objetos o energías, contusiones</v>
          </cell>
          <cell r="E88" t="str">
            <v>Ley N° 29783, Ley de Seguridad y Salud en el Trabajo
D.S. N°005-2012 TR Reglamento de Ley N° 29783
42-F Reglamento de Seguridad Industrial.</v>
          </cell>
        </row>
        <row r="89">
          <cell r="B89">
            <v>800</v>
          </cell>
          <cell r="C89" t="str">
            <v>Ruido debido a máquinas o equipos</v>
          </cell>
          <cell r="D89" t="str">
            <v>Exposición continua al ruido, hipoacusia, tensión muscular, estrés, falta de concentración.</v>
          </cell>
          <cell r="E89" t="str">
            <v>Ley N° 29783, Ley de Seguridad y Salud en el Trabajo
D.S. N°005-2012 TR Reglamento de Ley N° 29783
42-F Reglamento de Seguridad Industrial.</v>
          </cell>
        </row>
        <row r="90">
          <cell r="B90">
            <v>801</v>
          </cell>
          <cell r="C90" t="str">
            <v xml:space="preserve">Ruidos debido a trabajos con herramientas/ objetos varios </v>
          </cell>
          <cell r="D90" t="str">
            <v>Exposición a ruido, sordera, estrés.</v>
          </cell>
          <cell r="E90" t="str">
            <v>Ley N° 29783, Ley de Seguridad y Salud en el Trabajo
D.S. N°005-2012 TR Reglamento de Ley N° 29783
42-F Reglamento de Seguridad Industrial.</v>
          </cell>
        </row>
        <row r="91">
          <cell r="B91">
            <v>802</v>
          </cell>
          <cell r="C91" t="str">
            <v>Vibración debido a máquinas o equipos</v>
          </cell>
          <cell r="D91" t="str">
            <v>Exposición a vibraciones, transtornos neurovasculares, lesiones a la columna y raquídeas.</v>
          </cell>
          <cell r="E91" t="str">
            <v>Ley N° 29783, Ley de Seguridad y Salud en el Trabajo
D.S. N°005-2012 TR Reglamento de Ley N° 29783
42-F Reglamento de Seguridad Industrial.</v>
          </cell>
        </row>
        <row r="92">
          <cell r="B92">
            <v>900</v>
          </cell>
          <cell r="C92" t="str">
            <v>Olores desagradables</v>
          </cell>
          <cell r="D92" t="str">
            <v>Inhalación de olores desagradables, náuseas, dolor de cabeza</v>
          </cell>
          <cell r="E92" t="str">
            <v>Ley N° 29783, Ley de Seguridad y Salud en el Trabajo
D.S. N°005-2012 TR Reglamento de Ley N° 29783.</v>
          </cell>
        </row>
        <row r="93">
          <cell r="B93">
            <v>901</v>
          </cell>
          <cell r="C93" t="str">
            <v>Agentes patógenos en aire, suelo o agua</v>
          </cell>
          <cell r="D93" t="str">
            <v>Exposición a agentes patógenos en aire, suelo o agua, enfermedades respiratorias y gastrointestinales.</v>
          </cell>
          <cell r="E93" t="str">
            <v>Ley N° 29783, Ley de Seguridad y Salud en el Trabajo
D.S. N°005-2012 TR Reglamento de Ley N° 29783.</v>
          </cell>
        </row>
        <row r="94">
          <cell r="B94">
            <v>902</v>
          </cell>
          <cell r="C94" t="str">
            <v>Sanitarios en campo/Servicios Higiénicos</v>
          </cell>
          <cell r="D94" t="str">
            <v>Exposición a agentes patógenos en aire, suelo o agua,  daños a la salud</v>
          </cell>
          <cell r="E94">
            <v>0</v>
          </cell>
        </row>
        <row r="95">
          <cell r="B95">
            <v>903</v>
          </cell>
          <cell r="C95" t="str">
            <v>Manipulación de residuos y desperdicios</v>
          </cell>
          <cell r="D95" t="str">
            <v>Exposición a agentes patógenos, enfermedades respiratorias y de la piel</v>
          </cell>
          <cell r="E95">
            <v>0</v>
          </cell>
        </row>
        <row r="96">
          <cell r="B96">
            <v>904</v>
          </cell>
          <cell r="C96" t="str">
            <v>Presencia de vectores (parásitos, roedores)</v>
          </cell>
          <cell r="D96" t="str">
            <v>Exposición a agentes patógenos, infecciones, daños a la salud</v>
          </cell>
          <cell r="E96">
            <v>0</v>
          </cell>
        </row>
        <row r="97">
          <cell r="B97">
            <v>905</v>
          </cell>
          <cell r="C97" t="str">
            <v>Manipulación de plantas o vegetación</v>
          </cell>
          <cell r="D97" t="str">
            <v>Exposición a agentes patógenos</v>
          </cell>
          <cell r="E97">
            <v>0</v>
          </cell>
        </row>
        <row r="98">
          <cell r="B98">
            <v>906</v>
          </cell>
          <cell r="C98" t="str">
            <v>Animales como insectos, arácnidos, mamíferos y reptiles</v>
          </cell>
          <cell r="D98" t="str">
            <v>Exposición a Picadura/ Mordedura, infecciones, amputaciones</v>
          </cell>
          <cell r="E98">
            <v>0</v>
          </cell>
        </row>
        <row r="99">
          <cell r="B99">
            <v>907</v>
          </cell>
          <cell r="C99" t="str">
            <v>Material quirúrgico contaminado</v>
          </cell>
          <cell r="D99" t="str">
            <v>Exposición a agentes patógenos, contagio de enfermedades</v>
          </cell>
          <cell r="E99">
            <v>0</v>
          </cell>
        </row>
        <row r="100">
          <cell r="B100">
            <v>908</v>
          </cell>
          <cell r="C100" t="str">
            <v>Agente biológico COVID19</v>
          </cell>
          <cell r="D100" t="str">
            <v>Exposición a agentes biológicos como virus SARS, COV-2 (contacto directo entre personas, objetos contaminados), Enfermedad COVID19, Infección Respiratoria Aguda (IRA) de leve a grave que puede ocasionar enfermedad pulmonar crónica, neumonía o muerte, Trabajar sin usar elemetos de protección personal, Usar equipos de forma insegura por falta de conocimiento, No realizar el lavado de manos, No autocuidado de ambientes externos a la empresa, No adopción de incapacidad médica.</v>
          </cell>
          <cell r="E100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01">
          <cell r="B101">
            <v>1000</v>
          </cell>
          <cell r="C101" t="str">
            <v>Uso de herramientas manuales</v>
          </cell>
          <cell r="D101" t="str">
            <v>Esfuerzo por uso de herramientas, lesiones musculares</v>
          </cell>
          <cell r="E101">
            <v>0</v>
          </cell>
        </row>
        <row r="102">
          <cell r="B102">
            <v>1002</v>
          </cell>
          <cell r="C102" t="str">
            <v>Objetos pesados</v>
          </cell>
          <cell r="D102" t="str">
            <v>Carga o movimiento de materiales o equipos, sobreesfuerzo, lesiones musculares, hernias</v>
          </cell>
          <cell r="E102">
            <v>0</v>
          </cell>
        </row>
        <row r="103">
          <cell r="B103">
            <v>1003</v>
          </cell>
          <cell r="C103" t="str">
            <v>Movimientos repetitivos</v>
          </cell>
          <cell r="D103" t="str">
            <v>Lesiones de músculos, nervios, ligamentos y tendones</v>
          </cell>
          <cell r="E103">
            <v>0</v>
          </cell>
        </row>
        <row r="104">
          <cell r="B104">
            <v>1004</v>
          </cell>
          <cell r="C104" t="str">
            <v>Movimientos bruscos</v>
          </cell>
          <cell r="D104" t="str">
            <v>Estirones, lesiones musculares</v>
          </cell>
          <cell r="E104">
            <v>0</v>
          </cell>
        </row>
        <row r="105">
          <cell r="B105">
            <v>1005</v>
          </cell>
          <cell r="C105" t="str">
            <v>Uso de teclado, pantalla de PC, laptop, mouse del computador</v>
          </cell>
          <cell r="D105" t="str">
            <v>Exposición a movimientos repetitivos, lesiones a la vista y  manos</v>
          </cell>
          <cell r="E105">
            <v>0</v>
          </cell>
        </row>
        <row r="106">
          <cell r="B106">
            <v>1006</v>
          </cell>
          <cell r="C106" t="str">
            <v>Realización de actividades por mujeres embarazadas</v>
          </cell>
          <cell r="D106" t="str">
            <v>Exposición de mujeres embarazadas  a actividades no adecuadas, daños al feto</v>
          </cell>
          <cell r="E106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07">
          <cell r="B107">
            <v>1007</v>
          </cell>
          <cell r="C107" t="str">
            <v>Realización de actividades por personas con discapacidad</v>
          </cell>
          <cell r="D107" t="str">
            <v>Exposición de personas con discapacidad a actividades no adecuadas, golpes</v>
          </cell>
          <cell r="E107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08">
          <cell r="B108">
            <v>1008</v>
          </cell>
          <cell r="C108" t="str">
            <v>Mobiliario no adecuado</v>
          </cell>
          <cell r="D108" t="str">
            <v>Posturas inadecuadas, daños lumbares</v>
          </cell>
          <cell r="E108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09">
          <cell r="B109">
            <v>1009</v>
          </cell>
          <cell r="C109" t="str">
            <v>Espacios reducidos de trabajo</v>
          </cell>
          <cell r="D109" t="str">
            <v>Posturas inadecuadas, daños lumbares</v>
          </cell>
          <cell r="E109">
            <v>0</v>
          </cell>
        </row>
        <row r="110">
          <cell r="B110">
            <v>1010</v>
          </cell>
          <cell r="C110" t="str">
            <v>Trabajos de Pie</v>
          </cell>
          <cell r="D110" t="str">
            <v xml:space="preserve">Trabajos de pie con tiempo prolongados, fatiga y tensión muscular, várices, daños en los tendones y ligamentos </v>
          </cell>
          <cell r="E110">
            <v>0</v>
          </cell>
        </row>
        <row r="111">
          <cell r="B111">
            <v>1011</v>
          </cell>
          <cell r="C111" t="str">
            <v>Trabajo sedentario</v>
          </cell>
          <cell r="D111" t="str">
            <v>Trabajo sedentario con tiempo prolongado, daños lumbares, sobrepeso</v>
          </cell>
          <cell r="E111">
            <v>0</v>
          </cell>
        </row>
        <row r="112">
          <cell r="B112">
            <v>1100</v>
          </cell>
          <cell r="C112" t="str">
            <v>Hostilidad/Hostigamiento</v>
          </cell>
          <cell r="D112" t="str">
            <v>Agresión</v>
          </cell>
          <cell r="E112">
            <v>0</v>
          </cell>
        </row>
        <row r="113">
          <cell r="B113">
            <v>1101</v>
          </cell>
          <cell r="C113" t="str">
            <v>Uso de Alcohol/ Drogas</v>
          </cell>
          <cell r="D113" t="str">
            <v>Perdida de capacidad física, psicológica</v>
          </cell>
          <cell r="E113">
            <v>0</v>
          </cell>
        </row>
        <row r="114">
          <cell r="B114">
            <v>1102</v>
          </cell>
          <cell r="C114" t="str">
            <v>Horas de trabajo prolongadas/ excesivas</v>
          </cell>
          <cell r="D114" t="str">
            <v>Fatiga, estrés, alejamiento de la familia</v>
          </cell>
          <cell r="E114">
            <v>0</v>
          </cell>
        </row>
        <row r="115">
          <cell r="B115">
            <v>1103</v>
          </cell>
          <cell r="C115" t="str">
            <v>Monotonía/repetitividad de la tarea.</v>
          </cell>
          <cell r="D115" t="str">
            <v>Fatiga, estrés, aburrimiento</v>
          </cell>
          <cell r="E115">
            <v>0</v>
          </cell>
        </row>
        <row r="116">
          <cell r="B116">
            <v>1104</v>
          </cell>
          <cell r="C116" t="str">
            <v>Sobrecarga de Trabajo</v>
          </cell>
          <cell r="D116" t="str">
            <v>Fatiga, estrés</v>
          </cell>
          <cell r="E116">
            <v>0</v>
          </cell>
        </row>
        <row r="117">
          <cell r="B117">
            <v>1105</v>
          </cell>
          <cell r="C117" t="str">
            <v>Personas/Conductas agresivas</v>
          </cell>
          <cell r="D117" t="str">
            <v>Agresión física y/o a la propiedad</v>
          </cell>
          <cell r="E117">
            <v>0</v>
          </cell>
        </row>
        <row r="118">
          <cell r="B118">
            <v>1106</v>
          </cell>
          <cell r="C118" t="str">
            <v>Portar armas de fuego cargadas</v>
          </cell>
          <cell r="D118" t="str">
            <v>Agresión con arma de fuego, muerte</v>
          </cell>
          <cell r="E118">
            <v>0</v>
          </cell>
        </row>
        <row r="119">
          <cell r="B119">
            <v>1107</v>
          </cell>
          <cell r="C119" t="str">
            <v>Secuestro/bloqueo</v>
          </cell>
          <cell r="D119" t="str">
            <v>Agresión física/psicológica</v>
          </cell>
          <cell r="E119">
            <v>0</v>
          </cell>
        </row>
        <row r="120">
          <cell r="B120">
            <v>1108</v>
          </cell>
          <cell r="C120" t="str">
            <v>Portar armas blancas</v>
          </cell>
          <cell r="D120" t="str">
            <v>Agresión con arma blancas, heridas, muerte</v>
          </cell>
          <cell r="E120">
            <v>0</v>
          </cell>
        </row>
        <row r="121">
          <cell r="B121">
            <v>1109</v>
          </cell>
          <cell r="C121" t="str">
            <v>Rescate de victimas en shock nervioso</v>
          </cell>
          <cell r="D121" t="str">
            <v>Agresión por las victimas en shock nervioso, golpes</v>
          </cell>
          <cell r="E121">
            <v>0</v>
          </cell>
        </row>
        <row r="122">
          <cell r="B122">
            <v>1110</v>
          </cell>
          <cell r="C122" t="str">
            <v>Horario de trabajo nocturno</v>
          </cell>
          <cell r="D122" t="str">
            <v>Sueño, perdida de la concentración, desvelos, fatiga</v>
          </cell>
          <cell r="E122">
            <v>0</v>
          </cell>
        </row>
        <row r="123">
          <cell r="B123">
            <v>1200</v>
          </cell>
          <cell r="C123" t="str">
            <v>Lluvia intensa</v>
          </cell>
          <cell r="D123" t="str">
            <v>Inundación, resbalones, colisión, resfríos.</v>
          </cell>
          <cell r="E123">
            <v>0</v>
          </cell>
        </row>
        <row r="124">
          <cell r="B124">
            <v>1201</v>
          </cell>
          <cell r="C124" t="str">
            <v>Neblinas densas</v>
          </cell>
          <cell r="D124" t="str">
            <v>Baja visibilidad por exposición a neblinas densas, golpes, atropellos</v>
          </cell>
          <cell r="E124">
            <v>0</v>
          </cell>
        </row>
        <row r="125">
          <cell r="B125">
            <v>1202</v>
          </cell>
          <cell r="C125" t="str">
            <v>Tormenta Eléctrica</v>
          </cell>
          <cell r="D125" t="str">
            <v>Exposición a descarga eléctrica, electrización, electrocución, incendios</v>
          </cell>
          <cell r="E125" t="str">
            <v>Ley N° 29783, Ley de Seguridad y Salud en el Trabajo
D.S. N°005-2012 TR Reglamento de Ley N° 29783.</v>
          </cell>
        </row>
        <row r="126">
          <cell r="B126">
            <v>1203</v>
          </cell>
          <cell r="C126" t="str">
            <v>Sismos</v>
          </cell>
          <cell r="D126" t="str">
            <v>Caída del personal/colapso de estructuras, golpes, aplastamiento, muerte</v>
          </cell>
          <cell r="E126">
            <v>0</v>
          </cell>
        </row>
        <row r="127">
          <cell r="B127">
            <v>1204</v>
          </cell>
          <cell r="C127" t="str">
            <v>Zonas de Trabajo a mas de 2500 msnm</v>
          </cell>
          <cell r="D127" t="str">
            <v>Exposición a zonas de trabajo a mas de 2500 msnm</v>
          </cell>
          <cell r="E127">
            <v>0</v>
          </cell>
        </row>
        <row r="128">
          <cell r="B128">
            <v>1205</v>
          </cell>
          <cell r="C128" t="str">
            <v>Vientos fuertes</v>
          </cell>
          <cell r="D128" t="str">
            <v>Caída a nivel/Caída a desnivel/
 Caída de estructuras u objetos, golpes, aplastamiento</v>
          </cell>
          <cell r="E128" t="str">
            <v>Ley N° 29783, Ley de Seguridad y Salud en el Trabajo
D.S. N°005-2012 TR Reglamento de Ley N° 29783.</v>
          </cell>
        </row>
        <row r="129">
          <cell r="B129">
            <v>1206</v>
          </cell>
          <cell r="C129" t="str">
            <v>Trabajo a la intemperie</v>
          </cell>
          <cell r="D129" t="str">
            <v>Exposición a radicación solar, golpe de calor, agotamiento, deshidratación, quemaduras en la piel</v>
          </cell>
          <cell r="E129">
            <v>0</v>
          </cell>
        </row>
        <row r="130">
          <cell r="B130">
            <v>0</v>
          </cell>
          <cell r="C130">
            <v>0</v>
          </cell>
          <cell r="D130">
            <v>0</v>
          </cell>
          <cell r="E130">
            <v>0</v>
          </cell>
        </row>
        <row r="131">
          <cell r="B131">
            <v>0</v>
          </cell>
          <cell r="C131">
            <v>0</v>
          </cell>
          <cell r="D131">
            <v>0</v>
          </cell>
          <cell r="E131">
            <v>0</v>
          </cell>
        </row>
        <row r="132">
          <cell r="B132">
            <v>0</v>
          </cell>
          <cell r="C132">
            <v>0</v>
          </cell>
          <cell r="D132">
            <v>0</v>
          </cell>
          <cell r="E132">
            <v>0</v>
          </cell>
        </row>
        <row r="133">
          <cell r="B133">
            <v>0</v>
          </cell>
          <cell r="C133">
            <v>0</v>
          </cell>
          <cell r="D133">
            <v>0</v>
          </cell>
          <cell r="E133">
            <v>0</v>
          </cell>
        </row>
        <row r="134">
          <cell r="B134">
            <v>0</v>
          </cell>
          <cell r="C134">
            <v>0</v>
          </cell>
          <cell r="D134">
            <v>0</v>
          </cell>
          <cell r="E134">
            <v>0</v>
          </cell>
        </row>
        <row r="135">
          <cell r="B135">
            <v>0</v>
          </cell>
          <cell r="C135">
            <v>0</v>
          </cell>
          <cell r="D135">
            <v>0</v>
          </cell>
          <cell r="E135">
            <v>0</v>
          </cell>
        </row>
        <row r="136">
          <cell r="B136">
            <v>0</v>
          </cell>
          <cell r="C136">
            <v>0</v>
          </cell>
          <cell r="D136">
            <v>0</v>
          </cell>
          <cell r="E136">
            <v>0</v>
          </cell>
        </row>
        <row r="137">
          <cell r="B137">
            <v>0</v>
          </cell>
          <cell r="C137">
            <v>0</v>
          </cell>
          <cell r="D137">
            <v>0</v>
          </cell>
          <cell r="E137">
            <v>0</v>
          </cell>
        </row>
        <row r="138">
          <cell r="B138">
            <v>0</v>
          </cell>
          <cell r="C138">
            <v>0</v>
          </cell>
          <cell r="D138">
            <v>0</v>
          </cell>
          <cell r="E138" t="str">
            <v>Ley N° 29783, Ley de Seguridad y Salud en el Trabajo
D.S. N°005-2012 TR Reglamento de Ley N° 29783.</v>
          </cell>
        </row>
        <row r="139">
          <cell r="B139">
            <v>0</v>
          </cell>
          <cell r="C139">
            <v>0</v>
          </cell>
          <cell r="D139">
            <v>0</v>
          </cell>
          <cell r="E139">
            <v>0</v>
          </cell>
        </row>
        <row r="140">
          <cell r="B140">
            <v>0</v>
          </cell>
          <cell r="C140">
            <v>0</v>
          </cell>
          <cell r="D140">
            <v>0</v>
          </cell>
          <cell r="E140" t="str">
            <v>Ley N° 29783, Ley de Seguridad y Salud en el Trabajo
D.S. N°005-2012 TR Reglamento de Ley N° 29783.</v>
          </cell>
        </row>
        <row r="141">
          <cell r="B141">
            <v>0</v>
          </cell>
          <cell r="C141">
            <v>0</v>
          </cell>
          <cell r="D141">
            <v>0</v>
          </cell>
          <cell r="E141">
            <v>0</v>
          </cell>
        </row>
        <row r="142">
          <cell r="B142">
            <v>0</v>
          </cell>
          <cell r="C142">
            <v>0</v>
          </cell>
          <cell r="D142">
            <v>0</v>
          </cell>
          <cell r="E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E143">
            <v>0</v>
          </cell>
        </row>
        <row r="144">
          <cell r="B144">
            <v>0</v>
          </cell>
          <cell r="C144">
            <v>0</v>
          </cell>
          <cell r="D144">
            <v>0</v>
          </cell>
          <cell r="E144">
            <v>0</v>
          </cell>
        </row>
        <row r="145">
          <cell r="B145">
            <v>0</v>
          </cell>
          <cell r="C145">
            <v>0</v>
          </cell>
          <cell r="D145">
            <v>0</v>
          </cell>
          <cell r="E145" t="str">
            <v>Ley N° 29783, Ley de Seguridad y Salud en el Trabajo
D.S. N°005-2012 TR Reglamento de Ley N° 29783.</v>
          </cell>
        </row>
        <row r="146">
          <cell r="B146">
            <v>0</v>
          </cell>
          <cell r="C146">
            <v>0</v>
          </cell>
          <cell r="D146">
            <v>0</v>
          </cell>
          <cell r="E146" t="str">
            <v>Ley N° 29783, Ley de Seguridad y Salud en el Trabajo
D.S. N°005-2012 TR Reglamento de Ley N° 29783.</v>
          </cell>
        </row>
        <row r="147">
          <cell r="B147">
            <v>0</v>
          </cell>
          <cell r="C147">
            <v>0</v>
          </cell>
          <cell r="D147">
            <v>0</v>
          </cell>
          <cell r="E147">
            <v>0</v>
          </cell>
        </row>
        <row r="148">
          <cell r="B148">
            <v>0</v>
          </cell>
          <cell r="C148">
            <v>0</v>
          </cell>
          <cell r="D148">
            <v>0</v>
          </cell>
          <cell r="E148">
            <v>0</v>
          </cell>
        </row>
        <row r="149">
          <cell r="B149">
            <v>0</v>
          </cell>
          <cell r="C149">
            <v>0</v>
          </cell>
          <cell r="D149">
            <v>0</v>
          </cell>
          <cell r="E149" t="str">
            <v>Ley N° 29783, Ley de Seguridad y Salud en el Trabajo
D.S. N°005-2012 TR Reglamento de Ley N° 29783.</v>
          </cell>
        </row>
        <row r="150">
          <cell r="B150">
            <v>0</v>
          </cell>
          <cell r="C150">
            <v>0</v>
          </cell>
          <cell r="D150">
            <v>0</v>
          </cell>
          <cell r="E150" t="str">
            <v>Ley N° 29783, Ley de Seguridad y Salud en el Trabajo
D.S. N°005-2012 TR Reglamento de Ley N° 29783.</v>
          </cell>
        </row>
        <row r="151">
          <cell r="B151">
            <v>0</v>
          </cell>
          <cell r="C151">
            <v>0</v>
          </cell>
          <cell r="D151">
            <v>0</v>
          </cell>
          <cell r="E151">
            <v>0</v>
          </cell>
        </row>
        <row r="152">
          <cell r="B152">
            <v>0</v>
          </cell>
          <cell r="C152">
            <v>0</v>
          </cell>
          <cell r="D152">
            <v>0</v>
          </cell>
          <cell r="E152">
            <v>0</v>
          </cell>
        </row>
        <row r="153">
          <cell r="B153">
            <v>0</v>
          </cell>
          <cell r="C153">
            <v>0</v>
          </cell>
          <cell r="D153">
            <v>0</v>
          </cell>
          <cell r="E153">
            <v>0</v>
          </cell>
        </row>
        <row r="154">
          <cell r="B154">
            <v>0</v>
          </cell>
          <cell r="C154">
            <v>0</v>
          </cell>
          <cell r="D154">
            <v>0</v>
          </cell>
          <cell r="E154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55">
          <cell r="B155">
            <v>0</v>
          </cell>
          <cell r="C155">
            <v>0</v>
          </cell>
          <cell r="D155">
            <v>0</v>
          </cell>
          <cell r="E155">
            <v>0</v>
          </cell>
        </row>
        <row r="156">
          <cell r="B156">
            <v>0</v>
          </cell>
          <cell r="C156">
            <v>0</v>
          </cell>
          <cell r="D156">
            <v>0</v>
          </cell>
          <cell r="E156">
            <v>0</v>
          </cell>
        </row>
        <row r="157">
          <cell r="B157">
            <v>0</v>
          </cell>
          <cell r="C157">
            <v>0</v>
          </cell>
          <cell r="D157">
            <v>0</v>
          </cell>
          <cell r="E157">
            <v>0</v>
          </cell>
        </row>
        <row r="158">
          <cell r="B158">
            <v>0</v>
          </cell>
          <cell r="C158">
            <v>0</v>
          </cell>
          <cell r="D158">
            <v>0</v>
          </cell>
          <cell r="E158">
            <v>0</v>
          </cell>
        </row>
        <row r="159">
          <cell r="B159">
            <v>0</v>
          </cell>
          <cell r="C159">
            <v>0</v>
          </cell>
          <cell r="D159">
            <v>0</v>
          </cell>
          <cell r="E159">
            <v>0</v>
          </cell>
        </row>
        <row r="160">
          <cell r="B160">
            <v>0</v>
          </cell>
          <cell r="C160">
            <v>0</v>
          </cell>
          <cell r="D160">
            <v>0</v>
          </cell>
          <cell r="E160">
            <v>0</v>
          </cell>
        </row>
        <row r="161">
          <cell r="B161">
            <v>0</v>
          </cell>
          <cell r="C161">
            <v>0</v>
          </cell>
          <cell r="D161">
            <v>0</v>
          </cell>
          <cell r="E161">
            <v>0</v>
          </cell>
        </row>
        <row r="162">
          <cell r="B162">
            <v>0</v>
          </cell>
          <cell r="C162">
            <v>0</v>
          </cell>
          <cell r="D162">
            <v>0</v>
          </cell>
          <cell r="E162">
            <v>0</v>
          </cell>
        </row>
        <row r="163">
          <cell r="B163">
            <v>0</v>
          </cell>
          <cell r="C163">
            <v>0</v>
          </cell>
          <cell r="D163">
            <v>0</v>
          </cell>
          <cell r="E163">
            <v>0</v>
          </cell>
        </row>
        <row r="164">
          <cell r="B164">
            <v>0</v>
          </cell>
          <cell r="C164">
            <v>0</v>
          </cell>
          <cell r="D164">
            <v>0</v>
          </cell>
          <cell r="E164">
            <v>0</v>
          </cell>
        </row>
        <row r="165">
          <cell r="B165">
            <v>0</v>
          </cell>
          <cell r="C165">
            <v>0</v>
          </cell>
          <cell r="D165">
            <v>0</v>
          </cell>
          <cell r="E165">
            <v>0</v>
          </cell>
        </row>
        <row r="166">
          <cell r="B166">
            <v>0</v>
          </cell>
          <cell r="C166">
            <v>0</v>
          </cell>
          <cell r="D166">
            <v>0</v>
          </cell>
          <cell r="E166">
            <v>0</v>
          </cell>
        </row>
        <row r="167">
          <cell r="B167">
            <v>0</v>
          </cell>
          <cell r="C167">
            <v>0</v>
          </cell>
          <cell r="D167">
            <v>0</v>
          </cell>
          <cell r="E167">
            <v>0</v>
          </cell>
        </row>
        <row r="168">
          <cell r="B168">
            <v>0</v>
          </cell>
          <cell r="C168">
            <v>0</v>
          </cell>
          <cell r="D168">
            <v>0</v>
          </cell>
          <cell r="E168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169">
          <cell r="B169">
            <v>0</v>
          </cell>
          <cell r="C169">
            <v>0</v>
          </cell>
          <cell r="D169">
            <v>0</v>
          </cell>
          <cell r="E169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170">
          <cell r="B170">
            <v>0</v>
          </cell>
          <cell r="C170">
            <v>0</v>
          </cell>
          <cell r="D170">
            <v>0</v>
          </cell>
          <cell r="E170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171">
          <cell r="B171">
            <v>0</v>
          </cell>
          <cell r="C171">
            <v>0</v>
          </cell>
          <cell r="D171">
            <v>0</v>
          </cell>
          <cell r="E171">
            <v>0</v>
          </cell>
        </row>
        <row r="172">
          <cell r="B172">
            <v>0</v>
          </cell>
          <cell r="C172">
            <v>0</v>
          </cell>
          <cell r="D172">
            <v>0</v>
          </cell>
          <cell r="E172">
            <v>0</v>
          </cell>
        </row>
        <row r="173">
          <cell r="B173">
            <v>0</v>
          </cell>
          <cell r="C173">
            <v>0</v>
          </cell>
          <cell r="D173">
            <v>0</v>
          </cell>
          <cell r="E173">
            <v>0</v>
          </cell>
        </row>
        <row r="174">
          <cell r="B174">
            <v>0</v>
          </cell>
          <cell r="C174">
            <v>0</v>
          </cell>
          <cell r="D174">
            <v>0</v>
          </cell>
          <cell r="E174">
            <v>0</v>
          </cell>
        </row>
        <row r="175">
          <cell r="B175">
            <v>0</v>
          </cell>
          <cell r="C175">
            <v>0</v>
          </cell>
          <cell r="D175">
            <v>0</v>
          </cell>
          <cell r="E175">
            <v>0</v>
          </cell>
        </row>
        <row r="176">
          <cell r="B176">
            <v>0</v>
          </cell>
          <cell r="C176">
            <v>0</v>
          </cell>
          <cell r="D176">
            <v>0</v>
          </cell>
          <cell r="E176" t="str">
            <v>"Ley N° 29783, Ley de Seguridad y Salud en el Trabajo
D.S. N°0052012 TR Reglamento de Ley N° 29783
R.M. 3752008TR. Norma básica de ergonomía y de procedimiento de evaluación de Riesgos disergonómico."</v>
          </cell>
        </row>
        <row r="177">
          <cell r="B177">
            <v>0</v>
          </cell>
          <cell r="C177">
            <v>0</v>
          </cell>
          <cell r="D177">
            <v>0</v>
          </cell>
          <cell r="E177" t="str">
            <v>"Ley N° 29783, Ley de Seguridad y Salud en el Trabajo
D.S. N°0052012 TR Reglamento de Ley N° 29783
R.M. 3752008TR. Norma básica de ergonomía y de procedimiento de evaluación de Riesgos disergonómico."</v>
          </cell>
        </row>
        <row r="178">
          <cell r="B178">
            <v>0</v>
          </cell>
          <cell r="C178">
            <v>0</v>
          </cell>
          <cell r="D178">
            <v>0</v>
          </cell>
          <cell r="E178" t="str">
            <v>"Ley N° 29783, Ley de Seguridad y Salud en el Trabajo
D.S. N°0052012 TR Reglamento de Ley N° 29783
R.M. 3752008TR. Norma básica de ergonomía y de procedimiento de evaluación de Riesgos disergonómico."</v>
          </cell>
        </row>
        <row r="179">
          <cell r="B179">
            <v>0</v>
          </cell>
          <cell r="C179">
            <v>0</v>
          </cell>
          <cell r="D179">
            <v>0</v>
          </cell>
          <cell r="E179">
            <v>0</v>
          </cell>
        </row>
        <row r="180">
          <cell r="B180">
            <v>0</v>
          </cell>
          <cell r="C180">
            <v>0</v>
          </cell>
          <cell r="D180">
            <v>0</v>
          </cell>
          <cell r="E180">
            <v>0</v>
          </cell>
        </row>
        <row r="181">
          <cell r="B181">
            <v>0</v>
          </cell>
          <cell r="C181">
            <v>0</v>
          </cell>
          <cell r="D181">
            <v>0</v>
          </cell>
          <cell r="E181">
            <v>0</v>
          </cell>
        </row>
        <row r="182">
          <cell r="B182">
            <v>0</v>
          </cell>
          <cell r="C182">
            <v>0</v>
          </cell>
          <cell r="D182">
            <v>0</v>
          </cell>
          <cell r="E182">
            <v>0</v>
          </cell>
        </row>
        <row r="183">
          <cell r="B183">
            <v>0</v>
          </cell>
          <cell r="C183">
            <v>0</v>
          </cell>
          <cell r="D183">
            <v>0</v>
          </cell>
          <cell r="E183">
            <v>0</v>
          </cell>
        </row>
        <row r="184">
          <cell r="B184">
            <v>0</v>
          </cell>
          <cell r="C184">
            <v>0</v>
          </cell>
          <cell r="D184">
            <v>0</v>
          </cell>
          <cell r="E184">
            <v>0</v>
          </cell>
        </row>
        <row r="185">
          <cell r="B185">
            <v>0</v>
          </cell>
          <cell r="C185">
            <v>0</v>
          </cell>
          <cell r="D185">
            <v>0</v>
          </cell>
          <cell r="E185">
            <v>0</v>
          </cell>
        </row>
        <row r="186"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B190">
            <v>0</v>
          </cell>
          <cell r="C190">
            <v>0</v>
          </cell>
          <cell r="D190">
            <v>0</v>
          </cell>
          <cell r="E190" t="str">
            <v>Ley N° 29783, Ley de Seguridad y Salud en el Trabajo
D.S. N°005-2012 TR Reglamento de Ley N° 29783.</v>
          </cell>
        </row>
        <row r="191">
          <cell r="B191">
            <v>0</v>
          </cell>
          <cell r="C191">
            <v>0</v>
          </cell>
          <cell r="D191">
            <v>0</v>
          </cell>
          <cell r="E191" t="str">
            <v>Ley N° 29783, Ley de Seguridad y Salud en el Trabajo
D.S. N°005-2012 TR Reglamento de Ley N° 29783.</v>
          </cell>
        </row>
        <row r="192">
          <cell r="B192">
            <v>0</v>
          </cell>
          <cell r="C192">
            <v>0</v>
          </cell>
          <cell r="D192">
            <v>0</v>
          </cell>
          <cell r="E192">
            <v>0</v>
          </cell>
        </row>
        <row r="193">
          <cell r="B193">
            <v>0</v>
          </cell>
          <cell r="C193">
            <v>0</v>
          </cell>
          <cell r="D193">
            <v>0</v>
          </cell>
          <cell r="E193">
            <v>0</v>
          </cell>
        </row>
        <row r="194"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B195">
            <v>0</v>
          </cell>
          <cell r="C195">
            <v>0</v>
          </cell>
          <cell r="D195">
            <v>0</v>
          </cell>
          <cell r="E195">
            <v>0</v>
          </cell>
        </row>
        <row r="196">
          <cell r="B196">
            <v>0</v>
          </cell>
          <cell r="C196">
            <v>0</v>
          </cell>
          <cell r="D196">
            <v>0</v>
          </cell>
          <cell r="E196">
            <v>0</v>
          </cell>
        </row>
        <row r="197">
          <cell r="B197">
            <v>0</v>
          </cell>
          <cell r="C197">
            <v>0</v>
          </cell>
          <cell r="D197">
            <v>0</v>
          </cell>
          <cell r="E197">
            <v>0</v>
          </cell>
        </row>
        <row r="198">
          <cell r="B198">
            <v>0</v>
          </cell>
          <cell r="C198">
            <v>0</v>
          </cell>
          <cell r="D198">
            <v>0</v>
          </cell>
          <cell r="E198">
            <v>0</v>
          </cell>
        </row>
        <row r="199">
          <cell r="B199">
            <v>0</v>
          </cell>
          <cell r="C199">
            <v>0</v>
          </cell>
          <cell r="D199">
            <v>0</v>
          </cell>
          <cell r="E199">
            <v>0</v>
          </cell>
        </row>
        <row r="200">
          <cell r="B200">
            <v>0</v>
          </cell>
          <cell r="C200">
            <v>0</v>
          </cell>
          <cell r="D200">
            <v>0</v>
          </cell>
          <cell r="E200">
            <v>0</v>
          </cell>
        </row>
        <row r="201">
          <cell r="B201">
            <v>0</v>
          </cell>
          <cell r="C201">
            <v>0</v>
          </cell>
          <cell r="D201">
            <v>0</v>
          </cell>
          <cell r="E201">
            <v>0</v>
          </cell>
        </row>
        <row r="202">
          <cell r="B202">
            <v>0</v>
          </cell>
          <cell r="C202">
            <v>0</v>
          </cell>
          <cell r="D202">
            <v>0</v>
          </cell>
          <cell r="E202">
            <v>0</v>
          </cell>
        </row>
        <row r="203">
          <cell r="B203">
            <v>0</v>
          </cell>
          <cell r="C203">
            <v>0</v>
          </cell>
          <cell r="D203">
            <v>0</v>
          </cell>
          <cell r="E203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ER MTTO MECANICO"/>
      <sheetName val="RESUMEN DE RIESGOS"/>
      <sheetName val="OTROS"/>
    </sheetNames>
    <sheetDataSet>
      <sheetData sheetId="0"/>
      <sheetData sheetId="1"/>
      <sheetData sheetId="2">
        <row r="2">
          <cell r="C2">
            <v>1</v>
          </cell>
        </row>
        <row r="3">
          <cell r="C3">
            <v>2</v>
          </cell>
        </row>
        <row r="4">
          <cell r="C4">
            <v>3</v>
          </cell>
        </row>
        <row r="5">
          <cell r="C5">
            <v>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LIGROS"/>
      <sheetName val="TABLA"/>
      <sheetName val="PELIGRrOS"/>
    </sheetNames>
    <sheetDataSet>
      <sheetData sheetId="0" refreshError="1">
        <row r="6">
          <cell r="A6" t="str">
            <v>TIPO</v>
          </cell>
        </row>
        <row r="7">
          <cell r="B7">
            <v>100</v>
          </cell>
          <cell r="C7" t="str">
            <v>Suelo en mal estado/ irregular</v>
          </cell>
          <cell r="D7" t="str">
            <v>Caída al mismo nivel, golpes, tropezones, fractura, estirones musculares</v>
          </cell>
        </row>
        <row r="8">
          <cell r="B8">
            <v>101</v>
          </cell>
          <cell r="C8" t="str">
            <v>Objetos en el Suelo</v>
          </cell>
          <cell r="D8" t="str">
            <v>Caída al mismo nivel, tropesones, golpes, rasmilladuras, daño a la salud</v>
          </cell>
        </row>
        <row r="9">
          <cell r="B9">
            <v>102</v>
          </cell>
          <cell r="C9" t="str">
            <v>Líquidos/emulsiones en el Suelo</v>
          </cell>
          <cell r="D9" t="str">
            <v>Caída al mismo nivel, golpes, resbalones</v>
          </cell>
        </row>
        <row r="10">
          <cell r="B10">
            <v>0</v>
          </cell>
          <cell r="C10">
            <v>0</v>
          </cell>
          <cell r="D10">
            <v>0</v>
          </cell>
        </row>
        <row r="11">
          <cell r="B11">
            <v>104</v>
          </cell>
          <cell r="C11" t="str">
            <v>Zanjas / Desniveles/ Excavaciones  en el lugar de trabajo</v>
          </cell>
          <cell r="D11" t="str">
            <v>Caídas a distinto nivel, tropezones, golpes</v>
          </cell>
        </row>
        <row r="12">
          <cell r="B12">
            <v>105</v>
          </cell>
          <cell r="C12" t="str">
            <v>Uso de escaleras portátiles</v>
          </cell>
          <cell r="D12" t="str">
            <v>Caídas a distinto nivel, golpes, fracturas, muerte.</v>
          </cell>
        </row>
        <row r="13">
          <cell r="B13">
            <v>106</v>
          </cell>
          <cell r="C13" t="str">
            <v>Uso de escaleras fijas</v>
          </cell>
          <cell r="D13" t="str">
            <v>Resbalones, caídas a distinto nivel, golpes, fracturas, muerte.</v>
          </cell>
        </row>
        <row r="14">
          <cell r="B14">
            <v>107</v>
          </cell>
          <cell r="C14" t="str">
            <v>Uso de andamios y plataformas temporales</v>
          </cell>
          <cell r="D14" t="str">
            <v>Caídas a distinto nivel, golpes, fracturas, daño osteo muscular, muerte.</v>
          </cell>
        </row>
        <row r="15">
          <cell r="B15">
            <v>0</v>
          </cell>
          <cell r="C15">
            <v>0</v>
          </cell>
          <cell r="D15">
            <v>0</v>
          </cell>
        </row>
        <row r="16">
          <cell r="B16">
            <v>109</v>
          </cell>
          <cell r="C16" t="str">
            <v>Izaje de personal con plataforma elevadora</v>
          </cell>
          <cell r="D16" t="str">
            <v>Caídas a distinto nivel, golpes contra objetos, contactos con líneas eléctricas aéreas, atrapamientos, choques con o contra otros vehículos, muerte.</v>
          </cell>
        </row>
        <row r="17">
          <cell r="B17">
            <v>110</v>
          </cell>
          <cell r="C17" t="str">
            <v>Manipulación de objetos y herramientas en altura</v>
          </cell>
          <cell r="D17" t="str">
            <v>Caída de objetos, golpes, contusiones.</v>
          </cell>
        </row>
        <row r="18">
          <cell r="B18">
            <v>111</v>
          </cell>
          <cell r="C18" t="str">
            <v xml:space="preserve">Elementos manipulados con montacargas </v>
          </cell>
          <cell r="D18" t="str">
            <v>Caída de objetos, choques, atropellamiento.</v>
          </cell>
        </row>
        <row r="19">
          <cell r="B19">
            <v>112</v>
          </cell>
          <cell r="C19" t="str">
            <v>Elementos apilados inadecuadamente</v>
          </cell>
          <cell r="D19" t="str">
            <v>Caída de objetos, golpes, contusiones.</v>
          </cell>
        </row>
        <row r="20">
          <cell r="B20">
            <v>113</v>
          </cell>
          <cell r="C20" t="str">
            <v>Transporte de carga</v>
          </cell>
          <cell r="D20" t="str">
            <v>Caída de objetos, choques, atropellamiento, fracturas.</v>
          </cell>
        </row>
        <row r="21">
          <cell r="B21">
            <v>0</v>
          </cell>
          <cell r="C21">
            <v>0</v>
          </cell>
          <cell r="D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</row>
        <row r="23">
          <cell r="B23">
            <v>116</v>
          </cell>
          <cell r="C23" t="str">
            <v>Trabajos en altura</v>
          </cell>
          <cell r="D23" t="str">
            <v>Caídas a distinto nivel, golpes, fracturas, daño osteo muscular, muerte</v>
          </cell>
        </row>
        <row r="24">
          <cell r="B24">
            <v>117</v>
          </cell>
          <cell r="C24" t="str">
            <v xml:space="preserve">Trabajos de izaje </v>
          </cell>
          <cell r="D24" t="str">
            <v>Caída de Objetos, golpes, aplastamiento, fracturas, muerte.</v>
          </cell>
        </row>
        <row r="25">
          <cell r="B25">
            <v>200</v>
          </cell>
          <cell r="C25" t="str">
            <v>Tránsito vehicular</v>
          </cell>
          <cell r="D25" t="str">
            <v>Colisión, atropello, volcadura</v>
          </cell>
        </row>
        <row r="26">
          <cell r="B26">
            <v>201</v>
          </cell>
          <cell r="C26" t="str">
            <v>Cierre o disminución de vía</v>
          </cell>
          <cell r="D26" t="str">
            <v>Colisión, atropello</v>
          </cell>
        </row>
        <row r="27">
          <cell r="B27">
            <v>202</v>
          </cell>
          <cell r="C27" t="str">
            <v>Problemas de Visibilidad (Luces altas, polvo, clima: niebla, lluvia, granizo, deslumbramiento del sol, otros)</v>
          </cell>
          <cell r="D27" t="str">
            <v>Colisión, atropello, volcadura, atrapamiento</v>
          </cell>
        </row>
        <row r="28">
          <cell r="B28">
            <v>0</v>
          </cell>
          <cell r="C28">
            <v>0</v>
          </cell>
          <cell r="D28">
            <v>0</v>
          </cell>
        </row>
        <row r="29">
          <cell r="B29">
            <v>204</v>
          </cell>
          <cell r="C29" t="str">
            <v>Vías/ pista resbalosa</v>
          </cell>
          <cell r="D29" t="str">
            <v>Colisión, atropello, volcadura.</v>
          </cell>
        </row>
        <row r="30">
          <cell r="B30">
            <v>205</v>
          </cell>
          <cell r="C30" t="str">
            <v>Cierre o disminución de crucero peatonal</v>
          </cell>
          <cell r="D30" t="str">
            <v>Colisión, atropello</v>
          </cell>
        </row>
        <row r="31">
          <cell r="B31">
            <v>206</v>
          </cell>
          <cell r="C31" t="str">
            <v>Presencia de personal en zona de transito vehicular</v>
          </cell>
          <cell r="D31" t="str">
            <v>Colisión, atropello, golpes</v>
          </cell>
        </row>
        <row r="32">
          <cell r="B32">
            <v>207</v>
          </cell>
          <cell r="C32" t="str">
            <v>Estructuras en áreas de tránsito vehicular</v>
          </cell>
          <cell r="D32" t="str">
            <v>Colisión, contactos con estructuras</v>
          </cell>
        </row>
        <row r="33">
          <cell r="B33">
            <v>300</v>
          </cell>
          <cell r="C33" t="str">
            <v>Maquinas/Objetos en movimiento</v>
          </cell>
          <cell r="D33" t="str">
            <v>Atrapamiento, muerte.</v>
          </cell>
        </row>
        <row r="34">
          <cell r="B34">
            <v>301</v>
          </cell>
          <cell r="C34" t="str">
            <v xml:space="preserve">Manipulación de herramientas y objetos varios </v>
          </cell>
          <cell r="D34" t="str">
            <v>Caída de herramientas y objetos, contusiones.</v>
          </cell>
        </row>
        <row r="35">
          <cell r="B35">
            <v>302</v>
          </cell>
          <cell r="C35" t="str">
            <v>Energía neumática</v>
          </cell>
          <cell r="D35" t="str">
            <v>Irritaciones a la vista, lesiones.</v>
          </cell>
        </row>
        <row r="36">
          <cell r="B36">
            <v>303</v>
          </cell>
          <cell r="C36" t="str">
            <v>Herramientas/equipos eléctricos</v>
          </cell>
          <cell r="D36" t="str">
            <v>Contacto con herramientas/equipos eléctricos en movimiento, electrización (quemaduras),  electrocución (muerte), incendios</v>
          </cell>
        </row>
        <row r="37">
          <cell r="B37">
            <v>304</v>
          </cell>
          <cell r="C37" t="str">
            <v>Herramientas para golpear (martillo, combas)</v>
          </cell>
          <cell r="D37" t="str">
            <v>Contacto con herramientas, contusiones.</v>
          </cell>
        </row>
        <row r="38">
          <cell r="B38">
            <v>305</v>
          </cell>
          <cell r="C38" t="str">
            <v>Desprendimiento de partículas metálicas</v>
          </cell>
          <cell r="D38" t="str">
            <v>Proyección de partículas metálicas, quemaduras, lesiones a la vista</v>
          </cell>
        </row>
        <row r="39">
          <cell r="B39">
            <v>306</v>
          </cell>
          <cell r="C39" t="str">
            <v>Herramientas o maquinarias sin guarda</v>
          </cell>
          <cell r="D39" t="str">
            <v>Contacto con herramientas o maquinarias sin guarda, cortes, amputaciones.</v>
          </cell>
        </row>
        <row r="40">
          <cell r="B40">
            <v>307</v>
          </cell>
          <cell r="C40" t="str">
            <v>Máquinas o equipos fijos con piezas cortantes</v>
          </cell>
          <cell r="D40" t="str">
            <v>Contacto con piezas cortantes, cortes, amputaciones.</v>
          </cell>
        </row>
        <row r="41">
          <cell r="B41">
            <v>308</v>
          </cell>
          <cell r="C41" t="str">
            <v>Herramientas portátiles eléctricas cortantes</v>
          </cell>
          <cell r="D41" t="str">
            <v>Cortes, amputaciones, quemaduras, electrización, electrocución, incendios.</v>
          </cell>
        </row>
        <row r="42">
          <cell r="B42">
            <v>309</v>
          </cell>
          <cell r="C42" t="str">
            <v>Herramientas manuales cortantes</v>
          </cell>
          <cell r="D42" t="str">
            <v>Cortes, rasmilladuras.</v>
          </cell>
        </row>
        <row r="43">
          <cell r="B43">
            <v>310</v>
          </cell>
          <cell r="C43" t="str">
            <v>Objetos o superficies cortantes</v>
          </cell>
          <cell r="D43" t="str">
            <v>Contacto con objetos o superficies contantes, cortes.</v>
          </cell>
        </row>
        <row r="44">
          <cell r="B44">
            <v>311</v>
          </cell>
          <cell r="C44" t="str">
            <v>Sistemas presurizados</v>
          </cell>
          <cell r="D44" t="str">
            <v>Desacople fortuito de manqueras y conexiones, explosión</v>
          </cell>
        </row>
        <row r="45">
          <cell r="B45">
            <v>312</v>
          </cell>
          <cell r="C45" t="str">
            <v>Estructuras Inestables</v>
          </cell>
          <cell r="D45" t="str">
            <v>Caída de estructuras, aplastamiento, contusiones, fracturas.</v>
          </cell>
        </row>
        <row r="46">
          <cell r="B46">
            <v>0</v>
          </cell>
          <cell r="C46">
            <v>0</v>
          </cell>
          <cell r="D46">
            <v>0</v>
          </cell>
        </row>
        <row r="47">
          <cell r="B47">
            <v>314</v>
          </cell>
          <cell r="C47" t="str">
            <v>Herramientas neumáticas</v>
          </cell>
          <cell r="D47" t="str">
            <v>Lesiones, heridas en los ojos, daños a la piel.</v>
          </cell>
        </row>
        <row r="48">
          <cell r="B48">
            <v>315</v>
          </cell>
          <cell r="C48" t="str">
            <v>Sistemas hidráulicos</v>
          </cell>
          <cell r="D48" t="str">
            <v>Atrapamiento, golpes.</v>
          </cell>
        </row>
        <row r="49">
          <cell r="B49">
            <v>316</v>
          </cell>
          <cell r="C49" t="str">
            <v>Materiales de vidrio</v>
          </cell>
          <cell r="D49" t="str">
            <v>Cortes, rasmilladuras.</v>
          </cell>
        </row>
        <row r="50">
          <cell r="B50">
            <v>400</v>
          </cell>
          <cell r="C50" t="str">
            <v>Espacio confinado</v>
          </cell>
          <cell r="D50" t="str">
            <v>Exposición a atmosfera con deficiencia de oxígeno, asfixia, intoxicación, desmayo, muerte, incendio y explosión.</v>
          </cell>
        </row>
        <row r="51">
          <cell r="B51">
            <v>401</v>
          </cell>
          <cell r="C51" t="str">
            <v>Sustancias asfixiantes (gases y vapores)</v>
          </cell>
          <cell r="D51" t="str">
            <v>Inhalación de sustancias asfixiantes, desmayos, intoxicación, muerte.</v>
          </cell>
        </row>
        <row r="52">
          <cell r="B52">
            <v>402</v>
          </cell>
          <cell r="C52" t="str">
            <v>Gases de combustión de maquinas</v>
          </cell>
          <cell r="D52" t="str">
            <v>Inhalación de gases de combustión, asfixia, intoxicación.</v>
          </cell>
        </row>
        <row r="53">
          <cell r="B53">
            <v>403</v>
          </cell>
          <cell r="C53" t="str">
            <v>Sustancias corrosivas</v>
          </cell>
          <cell r="D53" t="str">
            <v>Contacto químico, daño a los ojos, piel, tejido, vias respiratorias y conductos gastrointestinales, quemaduras, muerte.</v>
          </cell>
        </row>
        <row r="54">
          <cell r="B54">
            <v>404</v>
          </cell>
          <cell r="C54" t="str">
            <v>Sustancias irritantes o alergizantes</v>
          </cell>
          <cell r="D54" t="str">
            <v>Contacto químico, daño a los ojos, piel, tejido, vias respiratorias, muerte.</v>
          </cell>
        </row>
        <row r="55">
          <cell r="B55">
            <v>405</v>
          </cell>
          <cell r="C55" t="str">
            <v>Humos de soldadura/ corte</v>
          </cell>
          <cell r="D55" t="str">
            <v>Contacto químico, cáncer de pulmón estómago e hígado, daños cerebrales, enfermedades neuronales, asma, enfermedades de la piel, alergias.</v>
          </cell>
        </row>
        <row r="56">
          <cell r="B56">
            <v>406</v>
          </cell>
          <cell r="C56" t="str">
            <v>Otras sustancias químicas</v>
          </cell>
          <cell r="D56" t="str">
            <v>Contacto químico, daño a los ojos, piel, tejido, vias respiratorias.</v>
          </cell>
        </row>
        <row r="57">
          <cell r="B57">
            <v>407</v>
          </cell>
          <cell r="C57" t="str">
            <v>Generación de polvo</v>
          </cell>
          <cell r="D57" t="str">
            <v>Inhalación de polvo, reacciones alérgicas, irritaciones a la vista, daños a la salud.</v>
          </cell>
        </row>
        <row r="58">
          <cell r="B58">
            <v>408</v>
          </cell>
          <cell r="C58" t="str">
            <v>Atmósferas explosivas</v>
          </cell>
          <cell r="D58" t="str">
            <v>Explosión, incendio, muerte.</v>
          </cell>
        </row>
        <row r="59">
          <cell r="B59">
            <v>409</v>
          </cell>
          <cell r="C59" t="str">
            <v>Fuga de líquidos inflamables y explosivos</v>
          </cell>
          <cell r="D59" t="str">
            <v>Exposición a líquidos inflamables y explosivos, explosión, incendio, muerte.</v>
          </cell>
        </row>
        <row r="60">
          <cell r="B60">
            <v>410</v>
          </cell>
          <cell r="C60" t="str">
            <v>Acumulación de material combustible</v>
          </cell>
          <cell r="D60" t="str">
            <v>Explosión, incendio</v>
          </cell>
        </row>
        <row r="61">
          <cell r="B61">
            <v>411</v>
          </cell>
          <cell r="C61" t="str">
            <v>Productos inflamables</v>
          </cell>
          <cell r="D61" t="str">
            <v>Derrame de producto inflamable, incendio.</v>
          </cell>
        </row>
        <row r="62">
          <cell r="B62">
            <v>412</v>
          </cell>
          <cell r="C62" t="str">
            <v>Gases comprimidos (oxigeno, acetileno, gas propano)</v>
          </cell>
          <cell r="D62" t="str">
            <v xml:space="preserve">Caída de cilindros, fallas en los cilindros, explosión, incendio, quemaduras, asfixia, muerte. </v>
          </cell>
        </row>
        <row r="63">
          <cell r="B63">
            <v>413</v>
          </cell>
          <cell r="C63" t="str">
            <v>Fuego o chispas por reacción química</v>
          </cell>
          <cell r="D63" t="str">
            <v>Incendio, quemaduras</v>
          </cell>
        </row>
        <row r="64">
          <cell r="B64">
            <v>414</v>
          </cell>
          <cell r="C64" t="str">
            <v>Derrame de materiales y químicos peligrosos</v>
          </cell>
          <cell r="D64" t="str">
            <v>Contacto con materiales peligrosos, daño a los ojos, piel, tejido, vías respiratorias, muerte.</v>
          </cell>
        </row>
        <row r="65">
          <cell r="B65">
            <v>415</v>
          </cell>
          <cell r="C65" t="str">
            <v>Explosivos (Transporte, manipulación y almacenamiento)</v>
          </cell>
          <cell r="D65" t="str">
            <v>Explosión, incendio, muerte.</v>
          </cell>
        </row>
        <row r="66">
          <cell r="B66">
            <v>416</v>
          </cell>
          <cell r="C66" t="str">
            <v>Derrame de sustancias</v>
          </cell>
          <cell r="D66" t="str">
            <v xml:space="preserve">Caídas a nivel, resbalones, golpes, fracturas </v>
          </cell>
        </row>
        <row r="67">
          <cell r="B67">
            <v>417</v>
          </cell>
          <cell r="C67" t="str">
            <v>Inflamables (Transporte, manipulación y almacenamiento)</v>
          </cell>
          <cell r="D67" t="str">
            <v>Explosión, incendio, muerte.</v>
          </cell>
        </row>
        <row r="68">
          <cell r="B68">
            <v>418</v>
          </cell>
          <cell r="C68" t="str">
            <v>Hidrógeno comprimido</v>
          </cell>
          <cell r="D68" t="str">
            <v>Explosión, incendio, quemaduras, muerte.</v>
          </cell>
        </row>
        <row r="69">
          <cell r="B69">
            <v>419</v>
          </cell>
          <cell r="C69" t="str">
            <v>Manipulación de sustancias químicas (hipoclorito de sodio, alcohol)</v>
          </cell>
          <cell r="D69" t="str">
            <v>Quemaduras, intoxicación, irritaciones, alergias.</v>
          </cell>
        </row>
        <row r="70">
          <cell r="B70">
            <v>500</v>
          </cell>
          <cell r="C70" t="str">
            <v>Líneas eléctricas/Puntos energizados en Baja Tensión.</v>
          </cell>
          <cell r="D70" t="str">
            <v>Contacto con energía eléctrica en baja tensión, electrización, paro respiratorio, paro circulatorio, shock eléctrico, asfixia</v>
          </cell>
        </row>
        <row r="71">
          <cell r="B71">
            <v>501</v>
          </cell>
          <cell r="C71" t="str">
            <v>Líneas eléctricas/Puntos energizados en Media Tensión.</v>
          </cell>
          <cell r="D71" t="str">
            <v>Contacto con energía eléctrica en media tensión, electrización, electrocución</v>
          </cell>
        </row>
        <row r="72">
          <cell r="B72">
            <v>502</v>
          </cell>
          <cell r="C72" t="str">
            <v xml:space="preserve">Líneas eléctricas/Puntos energizados en Alta Tensión. </v>
          </cell>
          <cell r="D72" t="str">
            <v>Contacto con energía eléctrica en alta tensión, electrocución.</v>
          </cell>
        </row>
        <row r="73">
          <cell r="B73">
            <v>503</v>
          </cell>
          <cell r="C73" t="str">
            <v>Uso de herramientas eléctricas</v>
          </cell>
          <cell r="D73" t="str">
            <v>Contacto con energía eléctrica en baja tensión, electrización, incendio</v>
          </cell>
        </row>
        <row r="74">
          <cell r="B74">
            <v>504</v>
          </cell>
          <cell r="C74" t="str">
            <v>Energía eléctrica estática acumulada</v>
          </cell>
          <cell r="D74" t="str">
            <v>Contacto con energía eléctrica estática, descarga eléctrica, calambres, explosión, incendios, muerte.</v>
          </cell>
        </row>
        <row r="75">
          <cell r="B75">
            <v>0</v>
          </cell>
          <cell r="C75">
            <v>0</v>
          </cell>
          <cell r="D75">
            <v>0</v>
          </cell>
        </row>
        <row r="76">
          <cell r="B76">
            <v>506</v>
          </cell>
          <cell r="C76" t="str">
            <v>Energía eléctrica</v>
          </cell>
          <cell r="D76" t="str">
            <v>Contacto con energía eléctrica, electrización, electrocución, incendio.</v>
          </cell>
        </row>
        <row r="77">
          <cell r="B77">
            <v>600</v>
          </cell>
          <cell r="C77" t="str">
            <v>Fluidos o sustancias calientes</v>
          </cell>
          <cell r="D77" t="str">
            <v>Quemaduras de primer, segundo y tercer grado.</v>
          </cell>
        </row>
        <row r="78">
          <cell r="B78">
            <v>601</v>
          </cell>
          <cell r="C78" t="str">
            <v>Arco eléctrico</v>
          </cell>
          <cell r="D78" t="str">
            <v>Exposición a arco eléctrico, lesiones a la vista, qumaduras</v>
          </cell>
        </row>
        <row r="79">
          <cell r="B79">
            <v>602</v>
          </cell>
          <cell r="C79" t="str">
            <v>Ambientes con altas temperaturas</v>
          </cell>
          <cell r="D79" t="str">
            <v>Exposición a ambientes con altas temperaturas estrés térmico</v>
          </cell>
        </row>
        <row r="80">
          <cell r="B80">
            <v>603</v>
          </cell>
          <cell r="C80" t="str">
            <v>Cambios bruscos de temperatura</v>
          </cell>
          <cell r="D80" t="str">
            <v>Exposición a cambios bruscos de temperatura, afecciones respiratorias, descompensación térmica corporal</v>
          </cell>
        </row>
        <row r="81">
          <cell r="B81">
            <v>604</v>
          </cell>
          <cell r="C81" t="str">
            <v>Radiación UV</v>
          </cell>
          <cell r="D81" t="str">
            <v>Exposición a radiación UV, enfermedades de la piel, lesiones a la vista</v>
          </cell>
        </row>
        <row r="82">
          <cell r="B82">
            <v>605</v>
          </cell>
          <cell r="C82" t="str">
            <v>Radiación IR</v>
          </cell>
          <cell r="D82" t="str">
            <v>Exposición a radiación IR, daños al sistema hematopoyético, aparato digestivo, piel, sistema reproductor, ojos, sistema cardiovascular, urinario, nervioso central e hígado.</v>
          </cell>
        </row>
        <row r="83">
          <cell r="B83">
            <v>606</v>
          </cell>
          <cell r="C83" t="str">
            <v>Campos electromagnéticos</v>
          </cell>
          <cell r="D83" t="str">
            <v>Exposición a campos electromagnéticos</v>
          </cell>
        </row>
        <row r="84">
          <cell r="B84">
            <v>607</v>
          </cell>
          <cell r="C84" t="str">
            <v>Materiales, equipos y/o herramientas calientes</v>
          </cell>
          <cell r="D84" t="str">
            <v>Contacto con superficies calientes, quemaduras.</v>
          </cell>
        </row>
        <row r="85">
          <cell r="B85">
            <v>608</v>
          </cell>
          <cell r="C85" t="str">
            <v>Radiación No Ionizantes (pantalla PC, soldadura, celulares, otros)</v>
          </cell>
          <cell r="D85" t="str">
            <v>Exposición a radiación no ionizante, lesiones a la vista, fatiga visual</v>
          </cell>
        </row>
        <row r="86">
          <cell r="B86">
            <v>609</v>
          </cell>
          <cell r="C86" t="str">
            <v>Trabajos permanente con agua</v>
          </cell>
          <cell r="D86" t="str">
            <v>Resfríos, daños a la salud.</v>
          </cell>
        </row>
        <row r="87">
          <cell r="B87">
            <v>610</v>
          </cell>
          <cell r="C87" t="str">
            <v>Vapor de agua</v>
          </cell>
          <cell r="D87" t="str">
            <v>Inhalación de vapor de agua, quemaduras de primer, segundo y tercer grado.</v>
          </cell>
        </row>
        <row r="88">
          <cell r="B88">
            <v>700</v>
          </cell>
          <cell r="C88" t="str">
            <v>Iluminación excesiva (deslumbramiento)</v>
          </cell>
          <cell r="D88" t="str">
            <v>Deslumbramientos por exposición a niveles altos de iluminación, lesiones a la vista</v>
          </cell>
        </row>
        <row r="89">
          <cell r="B89">
            <v>701</v>
          </cell>
          <cell r="C89" t="str">
            <v>Iluminación deficiente (penumbra)</v>
          </cell>
          <cell r="D89" t="str">
            <v>Exposición a niveles bajos de iluminación, caída a nivel y desnivel, contacto con objetos o energías, contusiones</v>
          </cell>
        </row>
        <row r="90">
          <cell r="B90">
            <v>800</v>
          </cell>
          <cell r="C90" t="str">
            <v>Ruido debido a máquinas o equipos</v>
          </cell>
          <cell r="D90" t="str">
            <v>Exposición continua al ruido, hipoacusia, tensión muscular, estrés, falta de concentración.</v>
          </cell>
        </row>
        <row r="91">
          <cell r="B91">
            <v>801</v>
          </cell>
          <cell r="C91" t="str">
            <v xml:space="preserve">Ruidos debido a trabajos con herramientas/ objetos varios </v>
          </cell>
          <cell r="D91" t="str">
            <v>Exposición a ruido, sordera, estrés.</v>
          </cell>
        </row>
        <row r="92">
          <cell r="B92">
            <v>802</v>
          </cell>
          <cell r="C92" t="str">
            <v>Vibración debido a máquinas o equipos</v>
          </cell>
          <cell r="D92" t="str">
            <v>Exposición a vibraciones, transtornos neurovasculares, lesiones a la columna y raquídeas.</v>
          </cell>
        </row>
        <row r="93">
          <cell r="B93">
            <v>900</v>
          </cell>
          <cell r="C93" t="str">
            <v>Olores desagradables</v>
          </cell>
          <cell r="D93" t="str">
            <v>Inhalación de olores desagradables, náuseas, dolor de cabeza</v>
          </cell>
        </row>
        <row r="94">
          <cell r="B94">
            <v>901</v>
          </cell>
          <cell r="C94" t="str">
            <v>Agentes patógenos en aire, suelo o agua</v>
          </cell>
          <cell r="D94" t="str">
            <v>Exposición a agentes patógenos en aire, suelo o agua, enfermedades respiratorias y gastrointestinales.</v>
          </cell>
        </row>
        <row r="95">
          <cell r="B95">
            <v>902</v>
          </cell>
          <cell r="C95" t="str">
            <v>Sanitarios en campo/Servicios Higiénicos</v>
          </cell>
          <cell r="D95" t="str">
            <v>Exposición a agentes patógenos en aire, suelo o agua,  daños a la salud</v>
          </cell>
        </row>
        <row r="96">
          <cell r="B96">
            <v>903</v>
          </cell>
          <cell r="C96" t="str">
            <v>Manipulación de residuos y desperdicios</v>
          </cell>
          <cell r="D96" t="str">
            <v>Exposición a agentes patógenos, enfermedades respiratorias y de la piel</v>
          </cell>
        </row>
        <row r="97">
          <cell r="B97">
            <v>904</v>
          </cell>
          <cell r="C97" t="str">
            <v>Presencia de vectores (parásitos, roedores)</v>
          </cell>
          <cell r="D97" t="str">
            <v>Exposición a agentes patógenos, infecciones, daños a la salud</v>
          </cell>
        </row>
        <row r="98">
          <cell r="B98">
            <v>905</v>
          </cell>
          <cell r="C98" t="str">
            <v>Manipulación de plantas o vegetación</v>
          </cell>
          <cell r="D98" t="str">
            <v>Exposición a agentes patógenos</v>
          </cell>
        </row>
        <row r="99">
          <cell r="B99">
            <v>906</v>
          </cell>
          <cell r="C99" t="str">
            <v>Animales como insectos, arácnidos, mamíferos y reptiles</v>
          </cell>
          <cell r="D99" t="str">
            <v>Exposición a Picadura/ Mordedura, infecciones, amputaciones</v>
          </cell>
        </row>
        <row r="100">
          <cell r="B100">
            <v>907</v>
          </cell>
          <cell r="C100" t="str">
            <v>Material quirúrgico contaminado</v>
          </cell>
          <cell r="D100" t="str">
            <v>Exposición a agentes patógenos, contagio de enfermedades</v>
          </cell>
        </row>
        <row r="101">
          <cell r="B101">
            <v>908</v>
          </cell>
          <cell r="C101" t="str">
            <v>Virus SARS-CoV-2 (Virus que produce la enfermedad COVID-19)</v>
          </cell>
          <cell r="D101" t="str">
    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    </cell>
        </row>
        <row r="102">
          <cell r="B102">
            <v>1000</v>
          </cell>
          <cell r="C102" t="str">
            <v>Uso de herramientas manuales</v>
          </cell>
          <cell r="D102" t="str">
            <v>Esfuerzo por uso de herramientas, lesiones musculares</v>
          </cell>
        </row>
        <row r="103">
          <cell r="B103">
            <v>1002</v>
          </cell>
          <cell r="C103" t="str">
            <v>Objetos pesados</v>
          </cell>
          <cell r="D103" t="str">
            <v>Carga o movimiento de materiales o equipos, sobreesfuerzo, lesiones musculares, hernias</v>
          </cell>
        </row>
        <row r="104">
          <cell r="B104">
            <v>1003</v>
          </cell>
          <cell r="C104" t="str">
            <v>Movimientos repetitivos</v>
          </cell>
          <cell r="D104" t="str">
            <v>Lesiones de músculos, nervios, ligamentos y tendones</v>
          </cell>
        </row>
        <row r="105">
          <cell r="B105">
            <v>1004</v>
          </cell>
          <cell r="C105" t="str">
            <v>Movimientos bruscos</v>
          </cell>
          <cell r="D105" t="str">
            <v>Estirones, lesiones musculares</v>
          </cell>
        </row>
        <row r="106">
          <cell r="B106">
            <v>1005</v>
          </cell>
          <cell r="C106" t="str">
            <v>Uso de teclado, pantalla de PC, laptop, mouse del computador</v>
          </cell>
          <cell r="D106" t="str">
            <v>Exposición a movimientos repetitivos, lesiones a la vista y  manos</v>
          </cell>
        </row>
        <row r="107">
          <cell r="B107">
            <v>1006</v>
          </cell>
          <cell r="C107" t="str">
            <v>Realización de actividades por mujeres embarazadas</v>
          </cell>
          <cell r="D107" t="str">
            <v>Exposición de mujeres embarazadas  a actividades no adecuadas, daños al feto</v>
          </cell>
        </row>
        <row r="108">
          <cell r="B108">
            <v>1007</v>
          </cell>
          <cell r="C108" t="str">
            <v>Realización de actividades por personas con discapacidad</v>
          </cell>
          <cell r="D108" t="str">
            <v>Exposición de personas con discapacidad a actividades no adecuadas, golpes</v>
          </cell>
        </row>
        <row r="109">
          <cell r="B109">
            <v>1008</v>
          </cell>
          <cell r="C109" t="str">
            <v>Mobiliario no adecuado</v>
          </cell>
          <cell r="D109" t="str">
            <v>Posturas inadecuadas, daños lumbares</v>
          </cell>
        </row>
        <row r="110">
          <cell r="B110">
            <v>1009</v>
          </cell>
          <cell r="C110" t="str">
            <v>Espacios reducidos de trabajo</v>
          </cell>
          <cell r="D110" t="str">
            <v>Posturas inadecuadas, daños lumbares</v>
          </cell>
        </row>
        <row r="111">
          <cell r="B111">
            <v>1010</v>
          </cell>
          <cell r="C111" t="str">
            <v>Trabajos de Pie</v>
          </cell>
          <cell r="D111" t="str">
            <v xml:space="preserve">Trabajos de pie con tiempo prolongados, fatiga y tensión muscular, várices, daños en los tendones y ligamentos </v>
          </cell>
        </row>
        <row r="112">
          <cell r="B112">
            <v>1011</v>
          </cell>
          <cell r="C112" t="str">
            <v>Trabajo sedentario</v>
          </cell>
          <cell r="D112" t="str">
            <v>Trabajo sedentario con tiempo prolongado, daños lumbares, sobrepeso</v>
          </cell>
        </row>
        <row r="113">
          <cell r="B113">
            <v>1100</v>
          </cell>
          <cell r="C113" t="str">
            <v>Hostilidad/Hostigamiento</v>
          </cell>
          <cell r="D113" t="str">
            <v>Agresión</v>
          </cell>
        </row>
        <row r="114">
          <cell r="B114">
            <v>1101</v>
          </cell>
          <cell r="C114" t="str">
            <v>Uso de Alcohol/ Drogas</v>
          </cell>
          <cell r="D114" t="str">
            <v>Perdida de capacidad física, psicológica</v>
          </cell>
        </row>
        <row r="115">
          <cell r="B115">
            <v>1102</v>
          </cell>
          <cell r="C115" t="str">
            <v>Horas de trabajo prolongadas/ excesivas</v>
          </cell>
          <cell r="D115" t="str">
            <v>Fatiga, estrés, alejamiento de la familia</v>
          </cell>
        </row>
        <row r="116">
          <cell r="B116">
            <v>1103</v>
          </cell>
          <cell r="C116" t="str">
            <v>Monotonía/repetitividad de la tarea.</v>
          </cell>
          <cell r="D116" t="str">
            <v>Fatiga, estrés, aburrimiento</v>
          </cell>
        </row>
        <row r="117">
          <cell r="B117">
            <v>1104</v>
          </cell>
          <cell r="C117" t="str">
            <v>Sobrecarga de Trabajo</v>
          </cell>
          <cell r="D117" t="str">
            <v>Fatiga, estrés</v>
          </cell>
        </row>
        <row r="118">
          <cell r="B118">
            <v>1105</v>
          </cell>
          <cell r="C118" t="str">
            <v>Personas/Conductas agresivas</v>
          </cell>
          <cell r="D118" t="str">
            <v>Agresión física y/o a la propiedad</v>
          </cell>
        </row>
        <row r="119">
          <cell r="B119">
            <v>1106</v>
          </cell>
          <cell r="C119" t="str">
            <v>Portar armas de fuego cargadas</v>
          </cell>
          <cell r="D119" t="str">
            <v>Agresión con arma de fuego, muerte</v>
          </cell>
        </row>
        <row r="120">
          <cell r="B120">
            <v>1107</v>
          </cell>
          <cell r="C120" t="str">
            <v>Secuestro/bloqueo</v>
          </cell>
          <cell r="D120" t="str">
            <v>Agresión física/psicológica</v>
          </cell>
        </row>
        <row r="121">
          <cell r="B121">
            <v>1108</v>
          </cell>
          <cell r="C121" t="str">
            <v>Portar armas blancas</v>
          </cell>
          <cell r="D121" t="str">
            <v>Agresión con arma blancas, heridas, muerte</v>
          </cell>
        </row>
        <row r="122">
          <cell r="B122">
            <v>1109</v>
          </cell>
          <cell r="C122" t="str">
            <v>Rescate de victimas en shock nervioso</v>
          </cell>
          <cell r="D122" t="str">
            <v>Agresión por las victimas en shock nervioso, golpes</v>
          </cell>
        </row>
        <row r="123">
          <cell r="B123">
            <v>1110</v>
          </cell>
          <cell r="C123" t="str">
            <v>Horario de trabajo nocturno</v>
          </cell>
          <cell r="D123" t="str">
            <v>Sueño, perdida de la concentración, desvelos, fatiga</v>
          </cell>
        </row>
        <row r="124">
          <cell r="B124">
            <v>1200</v>
          </cell>
          <cell r="C124" t="str">
            <v>Lluvia intensa</v>
          </cell>
          <cell r="D124" t="str">
            <v>Inundación, resbalones, colisión, resfríos.</v>
          </cell>
        </row>
        <row r="125">
          <cell r="B125">
            <v>1201</v>
          </cell>
          <cell r="C125" t="str">
            <v>Neblinas densas</v>
          </cell>
          <cell r="D125" t="str">
            <v>Baja visibilidad por exposición a neblinas densas, golpes, atropellos</v>
          </cell>
        </row>
        <row r="126">
          <cell r="B126">
            <v>1202</v>
          </cell>
          <cell r="C126" t="str">
            <v>Tormenta Eléctrica</v>
          </cell>
          <cell r="D126" t="str">
            <v>Exposición a descarga eléctrica, electrización, electrocución, incendios</v>
          </cell>
        </row>
        <row r="127">
          <cell r="B127">
            <v>1203</v>
          </cell>
          <cell r="C127" t="str">
            <v>Sismos</v>
          </cell>
          <cell r="D127" t="str">
            <v>Caída del personal/colapso de estructuras, golpes, aplastamiento, muerte</v>
          </cell>
        </row>
        <row r="128">
          <cell r="B128">
            <v>1204</v>
          </cell>
          <cell r="C128" t="str">
            <v>Zonas de Trabajo a mas de 2500 msnm</v>
          </cell>
          <cell r="D128" t="str">
            <v>Exposición a zonas de trabajo a mas de 2500 msnm</v>
          </cell>
        </row>
        <row r="129">
          <cell r="B129">
            <v>1205</v>
          </cell>
          <cell r="C129" t="str">
            <v>Vientos fuertes</v>
          </cell>
          <cell r="D129" t="str">
            <v>Caída a nivel/Caída a desnivel/
 Caída de estructuras u objetos, golpes, aplastamiento</v>
          </cell>
        </row>
        <row r="130">
          <cell r="B130">
            <v>1206</v>
          </cell>
          <cell r="C130" t="str">
            <v>Trabajo a la intemperie</v>
          </cell>
          <cell r="D130" t="str">
            <v>Exposición a radicación solar, golpe de calor, agotamiento, deshidratación, quemaduras en la piel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F46"/>
  <sheetViews>
    <sheetView showGridLines="0" tabSelected="1" topLeftCell="A20" zoomScale="25" zoomScaleNormal="25" workbookViewId="0">
      <selection activeCell="AB45" sqref="AB45"/>
    </sheetView>
  </sheetViews>
  <sheetFormatPr baseColWidth="10" defaultColWidth="11.453125" defaultRowHeight="14.5" x14ac:dyDescent="0.35"/>
  <cols>
    <col min="1" max="1" width="27.81640625" style="2" customWidth="1"/>
    <col min="2" max="2" width="18" style="4" bestFit="1" customWidth="1"/>
    <col min="3" max="3" width="28" style="1" customWidth="1"/>
    <col min="4" max="4" width="32.453125" style="1" customWidth="1"/>
    <col min="5" max="5" width="16.26953125" style="5" customWidth="1"/>
    <col min="6" max="6" width="7.7265625" style="5" customWidth="1"/>
    <col min="7" max="7" width="12.26953125" style="5" customWidth="1"/>
    <col min="8" max="14" width="7.7265625" style="5" customWidth="1"/>
    <col min="15" max="15" width="25" style="1" customWidth="1"/>
    <col min="16" max="16" width="78.81640625" style="1" customWidth="1"/>
    <col min="17" max="17" width="18.7265625" style="1" customWidth="1"/>
    <col min="18" max="18" width="18.1796875" style="1" customWidth="1"/>
    <col min="19" max="19" width="20.7265625" style="1" customWidth="1"/>
    <col min="20" max="20" width="76" style="2" customWidth="1"/>
    <col min="21" max="21" width="40.7265625" style="1" customWidth="1"/>
    <col min="22" max="28" width="7.7265625" style="5" customWidth="1"/>
    <col min="29" max="29" width="31.7265625" style="5" customWidth="1"/>
    <col min="30" max="30" width="11.453125" style="1"/>
    <col min="31" max="31" width="27.453125" style="1" customWidth="1"/>
    <col min="32" max="16384" width="11.453125" style="1"/>
  </cols>
  <sheetData>
    <row r="1" spans="1:29" ht="30" customHeight="1" x14ac:dyDescent="0.35">
      <c r="A1" s="130"/>
      <c r="B1" s="131"/>
      <c r="C1" s="134" t="s">
        <v>106</v>
      </c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6"/>
      <c r="V1" s="140" t="s">
        <v>0</v>
      </c>
      <c r="W1" s="140"/>
      <c r="X1" s="140"/>
      <c r="Y1" s="140"/>
      <c r="Z1" s="140"/>
      <c r="AA1" s="140" t="s">
        <v>133</v>
      </c>
      <c r="AB1" s="140"/>
      <c r="AC1" s="141"/>
    </row>
    <row r="2" spans="1:29" ht="30" customHeight="1" x14ac:dyDescent="0.35">
      <c r="A2" s="132"/>
      <c r="B2" s="133"/>
      <c r="C2" s="137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9"/>
      <c r="V2" s="128" t="s">
        <v>1</v>
      </c>
      <c r="W2" s="128"/>
      <c r="X2" s="128"/>
      <c r="Y2" s="128"/>
      <c r="Z2" s="128"/>
      <c r="AA2" s="128" t="s">
        <v>125</v>
      </c>
      <c r="AB2" s="128"/>
      <c r="AC2" s="129"/>
    </row>
    <row r="3" spans="1:29" ht="53.25" customHeight="1" x14ac:dyDescent="0.35">
      <c r="A3" s="116" t="s">
        <v>2</v>
      </c>
      <c r="B3" s="117"/>
      <c r="C3" s="118" t="s">
        <v>107</v>
      </c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20"/>
    </row>
    <row r="4" spans="1:29" ht="53.25" customHeight="1" x14ac:dyDescent="0.35">
      <c r="A4" s="116" t="s">
        <v>70</v>
      </c>
      <c r="B4" s="117"/>
      <c r="C4" s="121" t="s">
        <v>122</v>
      </c>
      <c r="D4" s="122"/>
      <c r="E4" s="122"/>
      <c r="F4" s="122"/>
      <c r="G4" s="122"/>
      <c r="H4" s="122"/>
      <c r="I4" s="122"/>
      <c r="J4" s="122"/>
      <c r="K4" s="123"/>
      <c r="L4" s="124" t="s">
        <v>71</v>
      </c>
      <c r="M4" s="125"/>
      <c r="N4" s="125"/>
      <c r="O4" s="126"/>
      <c r="P4" s="121" t="s">
        <v>121</v>
      </c>
      <c r="Q4" s="122"/>
      <c r="R4" s="122"/>
      <c r="S4" s="123"/>
      <c r="T4" s="124" t="s">
        <v>72</v>
      </c>
      <c r="U4" s="126"/>
      <c r="V4" s="121" t="s">
        <v>73</v>
      </c>
      <c r="W4" s="122"/>
      <c r="X4" s="122"/>
      <c r="Y4" s="122"/>
      <c r="Z4" s="122"/>
      <c r="AA4" s="122"/>
      <c r="AB4" s="122"/>
      <c r="AC4" s="127"/>
    </row>
    <row r="5" spans="1:29" ht="58.5" customHeight="1" x14ac:dyDescent="0.35">
      <c r="A5" s="93" t="s">
        <v>74</v>
      </c>
      <c r="B5" s="94"/>
      <c r="C5" s="94"/>
      <c r="D5" s="95"/>
      <c r="E5" s="24" t="s">
        <v>75</v>
      </c>
      <c r="F5" s="111" t="s">
        <v>76</v>
      </c>
      <c r="G5" s="111" t="s">
        <v>77</v>
      </c>
      <c r="H5" s="98" t="s">
        <v>3</v>
      </c>
      <c r="I5" s="99"/>
      <c r="J5" s="99"/>
      <c r="K5" s="99"/>
      <c r="L5" s="99"/>
      <c r="M5" s="99"/>
      <c r="N5" s="99"/>
      <c r="O5" s="113"/>
      <c r="P5" s="114" t="s">
        <v>4</v>
      </c>
      <c r="Q5" s="98" t="s">
        <v>22</v>
      </c>
      <c r="R5" s="99"/>
      <c r="S5" s="99"/>
      <c r="T5" s="99"/>
      <c r="U5" s="113"/>
      <c r="V5" s="98" t="s">
        <v>5</v>
      </c>
      <c r="W5" s="99"/>
      <c r="X5" s="99"/>
      <c r="Y5" s="99"/>
      <c r="Z5" s="99"/>
      <c r="AA5" s="99"/>
      <c r="AB5" s="99"/>
      <c r="AC5" s="100"/>
    </row>
    <row r="6" spans="1:29" s="3" customFormat="1" ht="207.75" customHeight="1" x14ac:dyDescent="0.35">
      <c r="A6" s="48" t="s">
        <v>6</v>
      </c>
      <c r="B6" s="25" t="s">
        <v>0</v>
      </c>
      <c r="C6" s="25" t="s">
        <v>7</v>
      </c>
      <c r="D6" s="25" t="s">
        <v>8</v>
      </c>
      <c r="E6" s="26" t="s">
        <v>78</v>
      </c>
      <c r="F6" s="112"/>
      <c r="G6" s="112"/>
      <c r="H6" s="27" t="s">
        <v>9</v>
      </c>
      <c r="I6" s="27" t="s">
        <v>10</v>
      </c>
      <c r="J6" s="27" t="s">
        <v>11</v>
      </c>
      <c r="K6" s="27" t="s">
        <v>12</v>
      </c>
      <c r="L6" s="27" t="s">
        <v>13</v>
      </c>
      <c r="M6" s="27" t="s">
        <v>14</v>
      </c>
      <c r="N6" s="27" t="s">
        <v>103</v>
      </c>
      <c r="O6" s="27" t="s">
        <v>15</v>
      </c>
      <c r="P6" s="115"/>
      <c r="Q6" s="27" t="s">
        <v>16</v>
      </c>
      <c r="R6" s="27" t="s">
        <v>17</v>
      </c>
      <c r="S6" s="27" t="s">
        <v>18</v>
      </c>
      <c r="T6" s="27" t="s">
        <v>19</v>
      </c>
      <c r="U6" s="27" t="s">
        <v>20</v>
      </c>
      <c r="V6" s="27" t="s">
        <v>9</v>
      </c>
      <c r="W6" s="27" t="s">
        <v>10</v>
      </c>
      <c r="X6" s="27" t="s">
        <v>11</v>
      </c>
      <c r="Y6" s="27" t="s">
        <v>12</v>
      </c>
      <c r="Z6" s="27" t="s">
        <v>13</v>
      </c>
      <c r="AA6" s="27" t="s">
        <v>14</v>
      </c>
      <c r="AB6" s="27" t="s">
        <v>104</v>
      </c>
      <c r="AC6" s="49" t="s">
        <v>15</v>
      </c>
    </row>
    <row r="7" spans="1:29" ht="126.75" customHeight="1" x14ac:dyDescent="0.35">
      <c r="A7" s="144" t="s">
        <v>123</v>
      </c>
      <c r="B7" s="28">
        <v>506</v>
      </c>
      <c r="C7" s="28" t="str">
        <f>IFERROR(VLOOKUP(B7,[4]PELIGROS!$B$7:$D$130,2,FALSE),"")</f>
        <v>Energía eléctrica</v>
      </c>
      <c r="D7" s="28" t="str">
        <f>IFERROR(VLOOKUP(B7,[4]PELIGROS!$B$7:$D$130,3,FALSE),"")</f>
        <v>Contacto con energía eléctrica, electrización, electrocución, incendio.</v>
      </c>
      <c r="E7" s="30" t="s">
        <v>79</v>
      </c>
      <c r="F7" s="29" t="s">
        <v>95</v>
      </c>
      <c r="G7" s="28" t="s">
        <v>80</v>
      </c>
      <c r="H7" s="30">
        <v>1</v>
      </c>
      <c r="I7" s="28">
        <v>2</v>
      </c>
      <c r="J7" s="28">
        <v>2</v>
      </c>
      <c r="K7" s="28">
        <v>3</v>
      </c>
      <c r="L7" s="28">
        <f t="shared" ref="L7:L9" si="0">H7+I7+J7+K7</f>
        <v>8</v>
      </c>
      <c r="M7" s="28">
        <v>3</v>
      </c>
      <c r="N7" s="28">
        <f t="shared" ref="N7:N9" si="1">L7*M7</f>
        <v>24</v>
      </c>
      <c r="O7" s="44" t="str">
        <f t="shared" ref="O7:O23" si="2">IF(N7&gt;=25,"INTOLERABLE",IF(N7&gt;=17,"IMPORTANTE",IF(N7&gt;=9,"MODERADO",IF(N7&gt;=5,"TOLERABLE","TRIVIAL"))))</f>
        <v>IMPORTANTE</v>
      </c>
      <c r="P7" s="31" t="s">
        <v>66</v>
      </c>
      <c r="Q7" s="28" t="s">
        <v>24</v>
      </c>
      <c r="R7" s="30" t="s">
        <v>24</v>
      </c>
      <c r="S7" s="30" t="s">
        <v>23</v>
      </c>
      <c r="T7" s="30" t="s">
        <v>114</v>
      </c>
      <c r="U7" s="31" t="s">
        <v>24</v>
      </c>
      <c r="V7" s="28">
        <v>1</v>
      </c>
      <c r="W7" s="28">
        <v>1</v>
      </c>
      <c r="X7" s="28">
        <v>1</v>
      </c>
      <c r="Y7" s="30">
        <v>2</v>
      </c>
      <c r="Z7" s="30">
        <f t="shared" ref="Z7:Z9" si="3">V7+W7+X7+Y7</f>
        <v>5</v>
      </c>
      <c r="AA7" s="28">
        <v>2</v>
      </c>
      <c r="AB7" s="30">
        <f t="shared" ref="AB7:AB9" si="4">Z7*AA7</f>
        <v>10</v>
      </c>
      <c r="AC7" s="47" t="str">
        <f t="shared" ref="AC7:AC23" si="5">IF(AB7&gt;=25,"INTOLERABLE",IF(AB7&gt;=17,"IMPORTANTE",IF(AB7&gt;=9,"MODERADO",IF(AB7&gt;=5,"TOLERABLE","TRIVIAL"))))</f>
        <v>MODERADO</v>
      </c>
    </row>
    <row r="8" spans="1:29" ht="147" customHeight="1" x14ac:dyDescent="0.35">
      <c r="A8" s="145"/>
      <c r="B8" s="28">
        <v>608</v>
      </c>
      <c r="C8" s="28" t="s">
        <v>112</v>
      </c>
      <c r="D8" s="28" t="str">
        <f>IFERROR(VLOOKUP(B8,[4]PELIGROS!$B$7:$D$130,3,FALSE),"")</f>
        <v>Exposición a radiación no ionizante, lesiones a la vista, fatiga visual</v>
      </c>
      <c r="E8" s="30" t="s">
        <v>79</v>
      </c>
      <c r="F8" s="29" t="s">
        <v>96</v>
      </c>
      <c r="G8" s="28" t="s">
        <v>80</v>
      </c>
      <c r="H8" s="30">
        <v>1</v>
      </c>
      <c r="I8" s="28">
        <v>2</v>
      </c>
      <c r="J8" s="28">
        <v>2</v>
      </c>
      <c r="K8" s="28">
        <v>3</v>
      </c>
      <c r="L8" s="28">
        <f t="shared" si="0"/>
        <v>8</v>
      </c>
      <c r="M8" s="28">
        <v>2</v>
      </c>
      <c r="N8" s="28">
        <f t="shared" si="1"/>
        <v>16</v>
      </c>
      <c r="O8" s="46" t="str">
        <f t="shared" si="2"/>
        <v>MODERADO</v>
      </c>
      <c r="P8" s="31" t="s">
        <v>66</v>
      </c>
      <c r="Q8" s="28" t="s">
        <v>24</v>
      </c>
      <c r="R8" s="30" t="s">
        <v>24</v>
      </c>
      <c r="S8" s="30" t="s">
        <v>24</v>
      </c>
      <c r="T8" s="30" t="s">
        <v>113</v>
      </c>
      <c r="U8" s="28" t="s">
        <v>24</v>
      </c>
      <c r="V8" s="28">
        <v>1</v>
      </c>
      <c r="W8" s="28">
        <v>1</v>
      </c>
      <c r="X8" s="28">
        <v>1</v>
      </c>
      <c r="Y8" s="30">
        <v>2</v>
      </c>
      <c r="Z8" s="30">
        <f t="shared" si="3"/>
        <v>5</v>
      </c>
      <c r="AA8" s="28">
        <v>1</v>
      </c>
      <c r="AB8" s="30">
        <f t="shared" si="4"/>
        <v>5</v>
      </c>
      <c r="AC8" s="43" t="str">
        <f t="shared" si="5"/>
        <v>TOLERABLE</v>
      </c>
    </row>
    <row r="9" spans="1:29" ht="380" x14ac:dyDescent="0.35">
      <c r="A9" s="145"/>
      <c r="B9" s="28">
        <v>908</v>
      </c>
      <c r="C9" s="28" t="str">
        <f>IFERROR(VLOOKUP(B9,[4]PELIGROS!$B$7:$D$130,2,FALSE),"")</f>
        <v>Virus SARS-CoV-2 (Virus que produce la enfermedad COVID-19)</v>
      </c>
      <c r="D9" s="28" t="str">
        <f>IFERROR(VLOOKUP(B9,[4]PELIGROS!$B$7:$D$130,3,FALSE),"")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9" s="30" t="s">
        <v>79</v>
      </c>
      <c r="F9" s="32" t="s">
        <v>97</v>
      </c>
      <c r="G9" s="40" t="s">
        <v>101</v>
      </c>
      <c r="H9" s="41">
        <v>1</v>
      </c>
      <c r="I9" s="41">
        <v>1</v>
      </c>
      <c r="J9" s="41">
        <v>1</v>
      </c>
      <c r="K9" s="40">
        <v>3</v>
      </c>
      <c r="L9" s="40">
        <f t="shared" si="0"/>
        <v>6</v>
      </c>
      <c r="M9" s="41">
        <v>3</v>
      </c>
      <c r="N9" s="41">
        <f t="shared" si="1"/>
        <v>18</v>
      </c>
      <c r="O9" s="44" t="str">
        <f t="shared" si="2"/>
        <v>IMPORTANTE</v>
      </c>
      <c r="P9" s="42" t="s">
        <v>143</v>
      </c>
      <c r="Q9" s="28" t="s">
        <v>24</v>
      </c>
      <c r="R9" s="28" t="s">
        <v>24</v>
      </c>
      <c r="S9" s="28" t="s">
        <v>24</v>
      </c>
      <c r="T9" s="33" t="s">
        <v>129</v>
      </c>
      <c r="U9" s="28" t="s">
        <v>24</v>
      </c>
      <c r="V9" s="41">
        <v>1</v>
      </c>
      <c r="W9" s="41">
        <v>1</v>
      </c>
      <c r="X9" s="41">
        <v>1</v>
      </c>
      <c r="Y9" s="41">
        <v>1</v>
      </c>
      <c r="Z9" s="41">
        <f t="shared" si="3"/>
        <v>4</v>
      </c>
      <c r="AA9" s="41">
        <v>3</v>
      </c>
      <c r="AB9" s="41">
        <f t="shared" si="4"/>
        <v>12</v>
      </c>
      <c r="AC9" s="47" t="str">
        <f t="shared" si="5"/>
        <v>MODERADO</v>
      </c>
    </row>
    <row r="10" spans="1:29" ht="231" customHeight="1" x14ac:dyDescent="0.35">
      <c r="A10" s="145"/>
      <c r="B10" s="28">
        <v>1005</v>
      </c>
      <c r="C10" s="28" t="str">
        <f>IFERROR(VLOOKUP(B10,[4]PELIGROS!$B$7:$D$130,2,FALSE),"")</f>
        <v>Uso de teclado, pantalla de PC, laptop, mouse del computador</v>
      </c>
      <c r="D10" s="28" t="str">
        <f>IFERROR(VLOOKUP(B10,[4]PELIGROS!$B$7:$D$130,3,FALSE),"")</f>
        <v>Exposición a movimientos repetitivos, lesiones a la vista y  manos</v>
      </c>
      <c r="E10" s="30" t="s">
        <v>79</v>
      </c>
      <c r="F10" s="29" t="s">
        <v>98</v>
      </c>
      <c r="G10" s="28" t="s">
        <v>101</v>
      </c>
      <c r="H10" s="30">
        <v>1</v>
      </c>
      <c r="I10" s="30">
        <v>2</v>
      </c>
      <c r="J10" s="30">
        <v>2</v>
      </c>
      <c r="K10" s="28">
        <v>3</v>
      </c>
      <c r="L10" s="28">
        <f t="shared" ref="L10:L11" si="6">H10+I10+J10+K10</f>
        <v>8</v>
      </c>
      <c r="M10" s="30">
        <v>2</v>
      </c>
      <c r="N10" s="28">
        <f t="shared" ref="N10:N11" si="7">L10*M10</f>
        <v>16</v>
      </c>
      <c r="O10" s="46" t="str">
        <f t="shared" si="2"/>
        <v>MODERADO</v>
      </c>
      <c r="P10" s="31" t="s">
        <v>67</v>
      </c>
      <c r="Q10" s="28" t="s">
        <v>24</v>
      </c>
      <c r="R10" s="30" t="s">
        <v>24</v>
      </c>
      <c r="S10" s="30" t="s">
        <v>24</v>
      </c>
      <c r="T10" s="30" t="s">
        <v>109</v>
      </c>
      <c r="U10" s="28" t="s">
        <v>24</v>
      </c>
      <c r="V10" s="28">
        <v>1</v>
      </c>
      <c r="W10" s="28">
        <v>1</v>
      </c>
      <c r="X10" s="28">
        <v>1</v>
      </c>
      <c r="Y10" s="30">
        <v>2</v>
      </c>
      <c r="Z10" s="30">
        <f t="shared" ref="Z10:Z11" si="8">V10+W10+X10+Y10</f>
        <v>5</v>
      </c>
      <c r="AA10" s="28">
        <v>1</v>
      </c>
      <c r="AB10" s="30">
        <f t="shared" ref="AB10:AB11" si="9">Z10*AA10</f>
        <v>5</v>
      </c>
      <c r="AC10" s="43" t="str">
        <f t="shared" si="5"/>
        <v>TOLERABLE</v>
      </c>
    </row>
    <row r="11" spans="1:29" ht="231" customHeight="1" x14ac:dyDescent="0.35">
      <c r="A11" s="146"/>
      <c r="B11" s="28">
        <v>1104</v>
      </c>
      <c r="C11" s="28" t="str">
        <f>IFERROR(VLOOKUP(B11,[4]PELIGROS!$B$7:$D$130,2,FALSE),"")</f>
        <v>Sobrecarga de Trabajo</v>
      </c>
      <c r="D11" s="28" t="str">
        <f>IFERROR(VLOOKUP(B11,[4]PELIGROS!$B$7:$D$130,3,FALSE),"")</f>
        <v>Fatiga, estrés</v>
      </c>
      <c r="E11" s="30" t="s">
        <v>102</v>
      </c>
      <c r="F11" s="29" t="s">
        <v>98</v>
      </c>
      <c r="G11" s="28" t="s">
        <v>101</v>
      </c>
      <c r="H11" s="30">
        <v>1</v>
      </c>
      <c r="I11" s="28">
        <v>2</v>
      </c>
      <c r="J11" s="28">
        <v>2</v>
      </c>
      <c r="K11" s="28">
        <v>3</v>
      </c>
      <c r="L11" s="28">
        <f t="shared" si="6"/>
        <v>8</v>
      </c>
      <c r="M11" s="28">
        <v>2</v>
      </c>
      <c r="N11" s="28">
        <f t="shared" si="7"/>
        <v>16</v>
      </c>
      <c r="O11" s="46" t="str">
        <f t="shared" si="2"/>
        <v>MODERADO</v>
      </c>
      <c r="P11" s="31" t="s">
        <v>67</v>
      </c>
      <c r="Q11" s="28" t="s">
        <v>24</v>
      </c>
      <c r="R11" s="30" t="s">
        <v>24</v>
      </c>
      <c r="S11" s="30" t="s">
        <v>24</v>
      </c>
      <c r="T11" s="30" t="s">
        <v>109</v>
      </c>
      <c r="U11" s="28" t="s">
        <v>24</v>
      </c>
      <c r="V11" s="28">
        <v>1</v>
      </c>
      <c r="W11" s="28">
        <v>1</v>
      </c>
      <c r="X11" s="28">
        <v>1</v>
      </c>
      <c r="Y11" s="30">
        <v>2</v>
      </c>
      <c r="Z11" s="30">
        <f t="shared" si="8"/>
        <v>5</v>
      </c>
      <c r="AA11" s="28">
        <v>1</v>
      </c>
      <c r="AB11" s="30">
        <f t="shared" si="9"/>
        <v>5</v>
      </c>
      <c r="AC11" s="43" t="str">
        <f t="shared" si="5"/>
        <v>TOLERABLE</v>
      </c>
    </row>
    <row r="12" spans="1:29" ht="147" customHeight="1" x14ac:dyDescent="0.35">
      <c r="A12" s="144" t="s">
        <v>124</v>
      </c>
      <c r="B12" s="28">
        <v>101</v>
      </c>
      <c r="C12" s="28" t="str">
        <f>IFERROR(VLOOKUP(B12,[4]PELIGROS!$B$7:$D$130,2,FALSE),"")</f>
        <v>Objetos en el Suelo</v>
      </c>
      <c r="D12" s="28" t="str">
        <f>IFERROR(VLOOKUP(B12,[4]PELIGROS!$B$7:$D$130,3,FALSE),"")</f>
        <v>Caída al mismo nivel, tropesones, golpes, rasmilladuras, daño a la salud</v>
      </c>
      <c r="E12" s="30" t="s">
        <v>79</v>
      </c>
      <c r="F12" s="32" t="s">
        <v>99</v>
      </c>
      <c r="G12" s="30" t="s">
        <v>80</v>
      </c>
      <c r="H12" s="30">
        <v>1</v>
      </c>
      <c r="I12" s="30">
        <v>1</v>
      </c>
      <c r="J12" s="30">
        <v>2</v>
      </c>
      <c r="K12" s="30">
        <v>3</v>
      </c>
      <c r="L12" s="30">
        <f t="shared" ref="L12:L13" si="10">H12+I12+J12+K12</f>
        <v>7</v>
      </c>
      <c r="M12" s="30">
        <v>1</v>
      </c>
      <c r="N12" s="30">
        <f t="shared" ref="N12:N13" si="11">L12*M12</f>
        <v>7</v>
      </c>
      <c r="O12" s="45" t="str">
        <f t="shared" si="2"/>
        <v>TOLERABLE</v>
      </c>
      <c r="P12" s="31" t="s">
        <v>66</v>
      </c>
      <c r="Q12" s="28" t="s">
        <v>24</v>
      </c>
      <c r="R12" s="30" t="s">
        <v>24</v>
      </c>
      <c r="S12" s="30" t="s">
        <v>24</v>
      </c>
      <c r="T12" s="30" t="s">
        <v>117</v>
      </c>
      <c r="U12" s="31" t="s">
        <v>130</v>
      </c>
      <c r="V12" s="28">
        <v>1</v>
      </c>
      <c r="W12" s="30">
        <v>1</v>
      </c>
      <c r="X12" s="30">
        <v>1</v>
      </c>
      <c r="Y12" s="30">
        <v>2</v>
      </c>
      <c r="Z12" s="30">
        <f t="shared" ref="Z12" si="12">V12+W12+X12+Y12</f>
        <v>5</v>
      </c>
      <c r="AA12" s="30">
        <v>1</v>
      </c>
      <c r="AB12" s="30">
        <f t="shared" ref="AB12:AB13" si="13">Z12*AA12</f>
        <v>5</v>
      </c>
      <c r="AC12" s="43" t="str">
        <f t="shared" si="5"/>
        <v>TOLERABLE</v>
      </c>
    </row>
    <row r="13" spans="1:29" ht="120" x14ac:dyDescent="0.35">
      <c r="A13" s="145"/>
      <c r="B13" s="28">
        <v>300</v>
      </c>
      <c r="C13" s="28" t="str">
        <f>IFERROR(VLOOKUP(B13,[4]PELIGROS!$B$7:$D$130,2,FALSE),"")</f>
        <v>Maquinas/Objetos en movimiento</v>
      </c>
      <c r="D13" s="28" t="str">
        <f>IFERROR(VLOOKUP(B13,[4]PELIGROS!$B$7:$D$130,3,FALSE),"")</f>
        <v>Atrapamiento, muerte.</v>
      </c>
      <c r="E13" s="30" t="s">
        <v>79</v>
      </c>
      <c r="F13" s="32" t="s">
        <v>100</v>
      </c>
      <c r="G13" s="30" t="s">
        <v>80</v>
      </c>
      <c r="H13" s="30">
        <v>1</v>
      </c>
      <c r="I13" s="30">
        <v>2</v>
      </c>
      <c r="J13" s="30">
        <v>2</v>
      </c>
      <c r="K13" s="30">
        <v>3</v>
      </c>
      <c r="L13" s="30">
        <f t="shared" si="10"/>
        <v>8</v>
      </c>
      <c r="M13" s="30">
        <v>3</v>
      </c>
      <c r="N13" s="30">
        <f t="shared" si="11"/>
        <v>24</v>
      </c>
      <c r="O13" s="44" t="str">
        <f t="shared" si="2"/>
        <v>IMPORTANTE</v>
      </c>
      <c r="P13" s="31" t="s">
        <v>66</v>
      </c>
      <c r="Q13" s="28" t="s">
        <v>24</v>
      </c>
      <c r="R13" s="30" t="s">
        <v>24</v>
      </c>
      <c r="S13" s="30" t="s">
        <v>21</v>
      </c>
      <c r="T13" s="30" t="s">
        <v>108</v>
      </c>
      <c r="U13" s="31" t="s">
        <v>130</v>
      </c>
      <c r="V13" s="28">
        <v>1</v>
      </c>
      <c r="W13" s="30">
        <v>1</v>
      </c>
      <c r="X13" s="30">
        <v>1</v>
      </c>
      <c r="Y13" s="30">
        <v>2</v>
      </c>
      <c r="Z13" s="30">
        <f t="shared" ref="Z13" si="14">V13+W13+X13+Y13</f>
        <v>5</v>
      </c>
      <c r="AA13" s="30">
        <v>2</v>
      </c>
      <c r="AB13" s="30">
        <f t="shared" si="13"/>
        <v>10</v>
      </c>
      <c r="AC13" s="47" t="str">
        <f t="shared" si="5"/>
        <v>MODERADO</v>
      </c>
    </row>
    <row r="14" spans="1:29" ht="168" customHeight="1" x14ac:dyDescent="0.35">
      <c r="A14" s="145"/>
      <c r="B14" s="28">
        <v>407</v>
      </c>
      <c r="C14" s="28" t="str">
        <f>IFERROR(VLOOKUP(B14,[4]PELIGROS!$B$7:$D$130,2,FALSE),"")</f>
        <v>Generación de polvo</v>
      </c>
      <c r="D14" s="28" t="str">
        <f>IFERROR(VLOOKUP(B14,[4]PELIGROS!$B$7:$D$130,3,FALSE),"")</f>
        <v>Inhalación de polvo, reacciones alérgicas, irritaciones a la vista, daños a la salud.</v>
      </c>
      <c r="E14" s="30" t="s">
        <v>79</v>
      </c>
      <c r="F14" s="32" t="s">
        <v>96</v>
      </c>
      <c r="G14" s="30" t="s">
        <v>101</v>
      </c>
      <c r="H14" s="30">
        <v>1</v>
      </c>
      <c r="I14" s="30">
        <v>2</v>
      </c>
      <c r="J14" s="30">
        <v>2</v>
      </c>
      <c r="K14" s="30">
        <v>3</v>
      </c>
      <c r="L14" s="30">
        <f t="shared" ref="L14:L23" si="15">H14+I14+J14+K14</f>
        <v>8</v>
      </c>
      <c r="M14" s="30">
        <v>3</v>
      </c>
      <c r="N14" s="30">
        <f t="shared" ref="N14:N23" si="16">L14*M14</f>
        <v>24</v>
      </c>
      <c r="O14" s="44" t="str">
        <f t="shared" si="2"/>
        <v>IMPORTANTE</v>
      </c>
      <c r="P14" s="31" t="s">
        <v>68</v>
      </c>
      <c r="Q14" s="28" t="s">
        <v>24</v>
      </c>
      <c r="R14" s="30" t="s">
        <v>24</v>
      </c>
      <c r="S14" s="30" t="s">
        <v>24</v>
      </c>
      <c r="T14" s="30" t="s">
        <v>114</v>
      </c>
      <c r="U14" s="31" t="s">
        <v>24</v>
      </c>
      <c r="V14" s="28">
        <v>1</v>
      </c>
      <c r="W14" s="30">
        <v>1</v>
      </c>
      <c r="X14" s="30">
        <v>1</v>
      </c>
      <c r="Y14" s="30">
        <v>2</v>
      </c>
      <c r="Z14" s="30">
        <f t="shared" ref="Z14:Z23" si="17">V14+W14+X14+Y14</f>
        <v>5</v>
      </c>
      <c r="AA14" s="30">
        <v>2</v>
      </c>
      <c r="AB14" s="30">
        <f t="shared" ref="AB14:AB23" si="18">Z14*AA14</f>
        <v>10</v>
      </c>
      <c r="AC14" s="47" t="str">
        <f t="shared" si="5"/>
        <v>MODERADO</v>
      </c>
    </row>
    <row r="15" spans="1:29" ht="147" customHeight="1" x14ac:dyDescent="0.35">
      <c r="A15" s="145"/>
      <c r="B15" s="28">
        <v>607</v>
      </c>
      <c r="C15" s="28" t="str">
        <f>IFERROR(VLOOKUP(B15,[4]PELIGROS!$B$7:$D$130,2,FALSE),"")</f>
        <v>Materiales, equipos y/o herramientas calientes</v>
      </c>
      <c r="D15" s="28" t="str">
        <f>IFERROR(VLOOKUP(B15,[4]PELIGROS!$B$7:$D$130,3,FALSE),"")</f>
        <v>Contacto con superficies calientes, quemaduras.</v>
      </c>
      <c r="E15" s="30" t="s">
        <v>79</v>
      </c>
      <c r="F15" s="32" t="s">
        <v>100</v>
      </c>
      <c r="G15" s="30" t="s">
        <v>80</v>
      </c>
      <c r="H15" s="30">
        <v>1</v>
      </c>
      <c r="I15" s="30">
        <v>2</v>
      </c>
      <c r="J15" s="30">
        <v>2</v>
      </c>
      <c r="K15" s="30">
        <v>3</v>
      </c>
      <c r="L15" s="30">
        <f t="shared" si="15"/>
        <v>8</v>
      </c>
      <c r="M15" s="30">
        <v>2</v>
      </c>
      <c r="N15" s="30">
        <f t="shared" si="16"/>
        <v>16</v>
      </c>
      <c r="O15" s="46" t="str">
        <f t="shared" si="2"/>
        <v>MODERADO</v>
      </c>
      <c r="P15" s="31" t="s">
        <v>66</v>
      </c>
      <c r="Q15" s="28" t="s">
        <v>24</v>
      </c>
      <c r="R15" s="30" t="s">
        <v>24</v>
      </c>
      <c r="S15" s="30" t="s">
        <v>24</v>
      </c>
      <c r="T15" s="30" t="s">
        <v>108</v>
      </c>
      <c r="U15" s="31" t="s">
        <v>111</v>
      </c>
      <c r="V15" s="28">
        <v>1</v>
      </c>
      <c r="W15" s="30">
        <v>1</v>
      </c>
      <c r="X15" s="30">
        <v>1</v>
      </c>
      <c r="Y15" s="30">
        <v>2</v>
      </c>
      <c r="Z15" s="30">
        <f t="shared" si="17"/>
        <v>5</v>
      </c>
      <c r="AA15" s="30">
        <v>1</v>
      </c>
      <c r="AB15" s="30">
        <f t="shared" si="18"/>
        <v>5</v>
      </c>
      <c r="AC15" s="43" t="str">
        <f t="shared" si="5"/>
        <v>TOLERABLE</v>
      </c>
    </row>
    <row r="16" spans="1:29" ht="231" customHeight="1" x14ac:dyDescent="0.35">
      <c r="A16" s="145"/>
      <c r="B16" s="28">
        <v>800</v>
      </c>
      <c r="C16" s="28" t="str">
        <f>IFERROR(VLOOKUP(B16,[4]PELIGROS!$B$7:$D$130,2,FALSE),"")</f>
        <v>Ruido debido a máquinas o equipos</v>
      </c>
      <c r="D16" s="28" t="str">
        <f>IFERROR(VLOOKUP(B16,[4]PELIGROS!$B$7:$D$130,3,FALSE),"")</f>
        <v>Exposición continua al ruido, hipoacusia, tensión muscular, estrés, falta de concentración.</v>
      </c>
      <c r="E16" s="30" t="s">
        <v>79</v>
      </c>
      <c r="F16" s="32" t="s">
        <v>96</v>
      </c>
      <c r="G16" s="30" t="s">
        <v>101</v>
      </c>
      <c r="H16" s="30">
        <v>1</v>
      </c>
      <c r="I16" s="30">
        <v>2</v>
      </c>
      <c r="J16" s="30">
        <v>2</v>
      </c>
      <c r="K16" s="30">
        <v>3</v>
      </c>
      <c r="L16" s="30">
        <f t="shared" si="15"/>
        <v>8</v>
      </c>
      <c r="M16" s="30">
        <v>3</v>
      </c>
      <c r="N16" s="30">
        <f t="shared" si="16"/>
        <v>24</v>
      </c>
      <c r="O16" s="44" t="str">
        <f t="shared" si="2"/>
        <v>IMPORTANTE</v>
      </c>
      <c r="P16" s="31" t="s">
        <v>67</v>
      </c>
      <c r="Q16" s="28" t="s">
        <v>24</v>
      </c>
      <c r="R16" s="30" t="s">
        <v>24</v>
      </c>
      <c r="S16" s="30" t="s">
        <v>24</v>
      </c>
      <c r="T16" s="30" t="s">
        <v>120</v>
      </c>
      <c r="U16" s="31" t="s">
        <v>131</v>
      </c>
      <c r="V16" s="28">
        <v>1</v>
      </c>
      <c r="W16" s="30">
        <v>1</v>
      </c>
      <c r="X16" s="30">
        <v>1</v>
      </c>
      <c r="Y16" s="30">
        <v>2</v>
      </c>
      <c r="Z16" s="30">
        <f t="shared" si="17"/>
        <v>5</v>
      </c>
      <c r="AA16" s="30">
        <v>1</v>
      </c>
      <c r="AB16" s="30">
        <f t="shared" si="18"/>
        <v>5</v>
      </c>
      <c r="AC16" s="43" t="str">
        <f t="shared" si="5"/>
        <v>TOLERABLE</v>
      </c>
    </row>
    <row r="17" spans="1:32" ht="380" x14ac:dyDescent="0.35">
      <c r="A17" s="146"/>
      <c r="B17" s="28">
        <v>908</v>
      </c>
      <c r="C17" s="28" t="str">
        <f>IFERROR(VLOOKUP(B17,[4]PELIGROS!$B$7:$D$130,2,FALSE),"")</f>
        <v>Virus SARS-CoV-2 (Virus que produce la enfermedad COVID-19)</v>
      </c>
      <c r="D17" s="28" t="str">
        <f>IFERROR(VLOOKUP(B17,[4]PELIGROS!$B$7:$D$130,3,FALSE),"")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17" s="30" t="s">
        <v>79</v>
      </c>
      <c r="F17" s="32" t="s">
        <v>97</v>
      </c>
      <c r="G17" s="40" t="s">
        <v>101</v>
      </c>
      <c r="H17" s="41">
        <v>1</v>
      </c>
      <c r="I17" s="41">
        <v>1</v>
      </c>
      <c r="J17" s="41">
        <v>1</v>
      </c>
      <c r="K17" s="40">
        <v>3</v>
      </c>
      <c r="L17" s="40">
        <f t="shared" si="15"/>
        <v>6</v>
      </c>
      <c r="M17" s="41">
        <v>3</v>
      </c>
      <c r="N17" s="41">
        <f t="shared" si="16"/>
        <v>18</v>
      </c>
      <c r="O17" s="44" t="str">
        <f t="shared" si="2"/>
        <v>IMPORTANTE</v>
      </c>
      <c r="P17" s="42" t="s">
        <v>143</v>
      </c>
      <c r="Q17" s="28" t="s">
        <v>24</v>
      </c>
      <c r="R17" s="28" t="s">
        <v>24</v>
      </c>
      <c r="S17" s="28" t="s">
        <v>24</v>
      </c>
      <c r="T17" s="33" t="s">
        <v>129</v>
      </c>
      <c r="U17" s="28" t="s">
        <v>24</v>
      </c>
      <c r="V17" s="41">
        <v>1</v>
      </c>
      <c r="W17" s="41">
        <v>1</v>
      </c>
      <c r="X17" s="41">
        <v>1</v>
      </c>
      <c r="Y17" s="41">
        <v>1</v>
      </c>
      <c r="Z17" s="41">
        <f t="shared" si="17"/>
        <v>4</v>
      </c>
      <c r="AA17" s="41">
        <v>2</v>
      </c>
      <c r="AB17" s="41">
        <f t="shared" si="18"/>
        <v>8</v>
      </c>
      <c r="AC17" s="43" t="str">
        <f t="shared" si="5"/>
        <v>TOLERABLE</v>
      </c>
    </row>
    <row r="18" spans="1:32" ht="206.25" customHeight="1" x14ac:dyDescent="0.35">
      <c r="A18" s="144" t="s">
        <v>134</v>
      </c>
      <c r="B18" s="30" t="s">
        <v>24</v>
      </c>
      <c r="C18" s="28" t="s">
        <v>135</v>
      </c>
      <c r="D18" s="28" t="s">
        <v>136</v>
      </c>
      <c r="E18" s="55" t="s">
        <v>79</v>
      </c>
      <c r="F18" s="56" t="s">
        <v>137</v>
      </c>
      <c r="G18" s="55" t="s">
        <v>80</v>
      </c>
      <c r="H18" s="28">
        <v>1</v>
      </c>
      <c r="I18" s="28">
        <v>2</v>
      </c>
      <c r="J18" s="28">
        <v>2</v>
      </c>
      <c r="K18" s="30">
        <v>2</v>
      </c>
      <c r="L18" s="30">
        <f t="shared" si="15"/>
        <v>7</v>
      </c>
      <c r="M18" s="28">
        <v>3</v>
      </c>
      <c r="N18" s="30">
        <f t="shared" si="16"/>
        <v>21</v>
      </c>
      <c r="O18" s="57" t="str">
        <f t="shared" si="2"/>
        <v>IMPORTANTE</v>
      </c>
      <c r="P18" s="42" t="s">
        <v>138</v>
      </c>
      <c r="Q18" s="30" t="s">
        <v>24</v>
      </c>
      <c r="R18" s="28" t="s">
        <v>24</v>
      </c>
      <c r="S18" s="31" t="s">
        <v>24</v>
      </c>
      <c r="T18" s="33" t="s">
        <v>139</v>
      </c>
      <c r="U18" s="30" t="s">
        <v>24</v>
      </c>
      <c r="V18" s="28">
        <v>1</v>
      </c>
      <c r="W18" s="28">
        <v>1</v>
      </c>
      <c r="X18" s="28">
        <v>1</v>
      </c>
      <c r="Y18" s="31">
        <v>1</v>
      </c>
      <c r="Z18" s="30">
        <f t="shared" si="17"/>
        <v>4</v>
      </c>
      <c r="AA18" s="28">
        <v>3</v>
      </c>
      <c r="AB18" s="30">
        <f t="shared" si="18"/>
        <v>12</v>
      </c>
      <c r="AC18" s="58" t="str">
        <f t="shared" si="5"/>
        <v>MODERADO</v>
      </c>
    </row>
    <row r="19" spans="1:32" ht="206.25" customHeight="1" x14ac:dyDescent="0.35">
      <c r="A19" s="145"/>
      <c r="B19" s="30" t="s">
        <v>24</v>
      </c>
      <c r="C19" s="28" t="s">
        <v>140</v>
      </c>
      <c r="D19" s="28" t="s">
        <v>141</v>
      </c>
      <c r="E19" s="55" t="s">
        <v>79</v>
      </c>
      <c r="F19" s="56" t="s">
        <v>142</v>
      </c>
      <c r="G19" s="55" t="s">
        <v>80</v>
      </c>
      <c r="H19" s="30">
        <v>1</v>
      </c>
      <c r="I19" s="30">
        <v>2</v>
      </c>
      <c r="J19" s="30">
        <v>2</v>
      </c>
      <c r="K19" s="30">
        <v>2</v>
      </c>
      <c r="L19" s="30">
        <f t="shared" si="15"/>
        <v>7</v>
      </c>
      <c r="M19" s="30">
        <v>3</v>
      </c>
      <c r="N19" s="30">
        <f t="shared" si="16"/>
        <v>21</v>
      </c>
      <c r="O19" s="57" t="str">
        <f t="shared" si="2"/>
        <v>IMPORTANTE</v>
      </c>
      <c r="P19" s="42" t="s">
        <v>138</v>
      </c>
      <c r="Q19" s="30" t="s">
        <v>24</v>
      </c>
      <c r="R19" s="28" t="s">
        <v>24</v>
      </c>
      <c r="S19" s="31" t="s">
        <v>24</v>
      </c>
      <c r="T19" s="30" t="s">
        <v>139</v>
      </c>
      <c r="U19" s="30" t="s">
        <v>24</v>
      </c>
      <c r="V19" s="30">
        <v>1</v>
      </c>
      <c r="W19" s="30">
        <v>1</v>
      </c>
      <c r="X19" s="30">
        <v>1</v>
      </c>
      <c r="Y19" s="31">
        <v>1</v>
      </c>
      <c r="Z19" s="30">
        <f t="shared" si="17"/>
        <v>4</v>
      </c>
      <c r="AA19" s="30">
        <v>3</v>
      </c>
      <c r="AB19" s="30">
        <f t="shared" si="18"/>
        <v>12</v>
      </c>
      <c r="AC19" s="58" t="str">
        <f t="shared" si="5"/>
        <v>MODERADO</v>
      </c>
    </row>
    <row r="20" spans="1:32" ht="264.75" customHeight="1" x14ac:dyDescent="0.35">
      <c r="A20" s="154" t="s">
        <v>81</v>
      </c>
      <c r="B20" s="28">
        <v>1201</v>
      </c>
      <c r="C20" s="28" t="s">
        <v>82</v>
      </c>
      <c r="D20" s="28" t="s">
        <v>83</v>
      </c>
      <c r="E20" s="34" t="s">
        <v>84</v>
      </c>
      <c r="F20" s="35" t="s">
        <v>85</v>
      </c>
      <c r="G20" s="34" t="s">
        <v>80</v>
      </c>
      <c r="H20" s="30">
        <v>1</v>
      </c>
      <c r="I20" s="30">
        <v>1</v>
      </c>
      <c r="J20" s="30">
        <v>1</v>
      </c>
      <c r="K20" s="28">
        <v>3</v>
      </c>
      <c r="L20" s="30">
        <f t="shared" si="15"/>
        <v>6</v>
      </c>
      <c r="M20" s="30">
        <v>3</v>
      </c>
      <c r="N20" s="30">
        <f t="shared" si="16"/>
        <v>18</v>
      </c>
      <c r="O20" s="44" t="str">
        <f t="shared" si="2"/>
        <v>IMPORTANTE</v>
      </c>
      <c r="P20" s="28" t="s">
        <v>86</v>
      </c>
      <c r="Q20" s="28" t="s">
        <v>24</v>
      </c>
      <c r="R20" s="28" t="s">
        <v>24</v>
      </c>
      <c r="S20" s="28" t="s">
        <v>115</v>
      </c>
      <c r="T20" s="28" t="s">
        <v>116</v>
      </c>
      <c r="U20" s="31" t="s">
        <v>24</v>
      </c>
      <c r="V20" s="28">
        <v>1</v>
      </c>
      <c r="W20" s="30">
        <v>1</v>
      </c>
      <c r="X20" s="30">
        <v>1</v>
      </c>
      <c r="Y20" s="30">
        <v>1</v>
      </c>
      <c r="Z20" s="30">
        <f t="shared" si="17"/>
        <v>4</v>
      </c>
      <c r="AA20" s="30">
        <v>1</v>
      </c>
      <c r="AB20" s="30">
        <f t="shared" si="18"/>
        <v>4</v>
      </c>
      <c r="AC20" s="43" t="str">
        <f t="shared" si="5"/>
        <v>TRIVIAL</v>
      </c>
    </row>
    <row r="21" spans="1:32" s="36" customFormat="1" ht="151.75" customHeight="1" x14ac:dyDescent="0.3">
      <c r="A21" s="154"/>
      <c r="B21" s="28">
        <v>1200</v>
      </c>
      <c r="C21" s="28" t="str">
        <f>IFERROR(VLOOKUP(B21,[4]PELIGROS!$B$7:$D$130,2,FALSE),"")</f>
        <v>Lluvia intensa</v>
      </c>
      <c r="D21" s="28" t="str">
        <f>IFERROR(VLOOKUP(B21,[4]PELIGROS!$B$7:$D$130,3,FALSE),"")</f>
        <v>Inundación, resbalones, colisión, resfríos.</v>
      </c>
      <c r="E21" s="147" t="s">
        <v>102</v>
      </c>
      <c r="F21" s="149" t="s">
        <v>85</v>
      </c>
      <c r="G21" s="147" t="s">
        <v>80</v>
      </c>
      <c r="H21" s="30">
        <v>1</v>
      </c>
      <c r="I21" s="30">
        <v>2</v>
      </c>
      <c r="J21" s="30">
        <v>2</v>
      </c>
      <c r="K21" s="28">
        <v>3</v>
      </c>
      <c r="L21" s="28">
        <f t="shared" si="15"/>
        <v>8</v>
      </c>
      <c r="M21" s="30">
        <v>2</v>
      </c>
      <c r="N21" s="28">
        <f t="shared" si="16"/>
        <v>16</v>
      </c>
      <c r="O21" s="46" t="str">
        <f t="shared" si="2"/>
        <v>MODERADO</v>
      </c>
      <c r="P21" s="31" t="s">
        <v>105</v>
      </c>
      <c r="Q21" s="31" t="s">
        <v>24</v>
      </c>
      <c r="R21" s="28" t="s">
        <v>24</v>
      </c>
      <c r="S21" s="28" t="s">
        <v>24</v>
      </c>
      <c r="T21" s="28" t="s">
        <v>110</v>
      </c>
      <c r="U21" s="31" t="s">
        <v>24</v>
      </c>
      <c r="V21" s="28">
        <v>1</v>
      </c>
      <c r="W21" s="28">
        <v>1</v>
      </c>
      <c r="X21" s="28">
        <v>1</v>
      </c>
      <c r="Y21" s="28">
        <v>2</v>
      </c>
      <c r="Z21" s="28">
        <f t="shared" si="17"/>
        <v>5</v>
      </c>
      <c r="AA21" s="28">
        <v>1</v>
      </c>
      <c r="AB21" s="28">
        <f t="shared" si="18"/>
        <v>5</v>
      </c>
      <c r="AC21" s="43" t="str">
        <f t="shared" si="5"/>
        <v>TOLERABLE</v>
      </c>
    </row>
    <row r="22" spans="1:32" s="36" customFormat="1" ht="100" customHeight="1" x14ac:dyDescent="0.3">
      <c r="A22" s="154"/>
      <c r="B22" s="28">
        <v>1202</v>
      </c>
      <c r="C22" s="28" t="str">
        <f>IFERROR(VLOOKUP(B22,[4]PELIGROS!$B$7:$D$130,2,FALSE),"")</f>
        <v>Tormenta Eléctrica</v>
      </c>
      <c r="D22" s="28" t="str">
        <f>IFERROR(VLOOKUP(B22,[4]PELIGROS!$B$7:$D$130,3,FALSE),"")</f>
        <v>Exposición a descarga eléctrica, electrización, electrocución, incendios</v>
      </c>
      <c r="E22" s="148"/>
      <c r="F22" s="150"/>
      <c r="G22" s="152"/>
      <c r="H22" s="30">
        <v>1</v>
      </c>
      <c r="I22" s="30">
        <v>2</v>
      </c>
      <c r="J22" s="30">
        <v>2</v>
      </c>
      <c r="K22" s="28">
        <v>3</v>
      </c>
      <c r="L22" s="28">
        <f t="shared" si="15"/>
        <v>8</v>
      </c>
      <c r="M22" s="30">
        <v>3</v>
      </c>
      <c r="N22" s="28">
        <f t="shared" si="16"/>
        <v>24</v>
      </c>
      <c r="O22" s="44" t="str">
        <f t="shared" si="2"/>
        <v>IMPORTANTE</v>
      </c>
      <c r="P22" s="31" t="s">
        <v>105</v>
      </c>
      <c r="Q22" s="31" t="s">
        <v>24</v>
      </c>
      <c r="R22" s="28" t="s">
        <v>24</v>
      </c>
      <c r="S22" s="28" t="s">
        <v>118</v>
      </c>
      <c r="T22" s="28" t="s">
        <v>119</v>
      </c>
      <c r="U22" s="31" t="s">
        <v>24</v>
      </c>
      <c r="V22" s="28">
        <v>1</v>
      </c>
      <c r="W22" s="28">
        <v>1</v>
      </c>
      <c r="X22" s="28">
        <v>1</v>
      </c>
      <c r="Y22" s="28">
        <v>2</v>
      </c>
      <c r="Z22" s="28">
        <f t="shared" si="17"/>
        <v>5</v>
      </c>
      <c r="AA22" s="28">
        <v>2</v>
      </c>
      <c r="AB22" s="28">
        <f t="shared" si="18"/>
        <v>10</v>
      </c>
      <c r="AC22" s="47" t="str">
        <f t="shared" si="5"/>
        <v>MODERADO</v>
      </c>
    </row>
    <row r="23" spans="1:32" s="36" customFormat="1" ht="100" customHeight="1" thickBot="1" x14ac:dyDescent="0.35">
      <c r="A23" s="155"/>
      <c r="B23" s="50">
        <v>1203</v>
      </c>
      <c r="C23" s="50" t="str">
        <f>IFERROR(VLOOKUP(B23,[4]PELIGROS!$B$7:$D$130,2,FALSE),"")</f>
        <v>Sismos</v>
      </c>
      <c r="D23" s="50" t="str">
        <f>IFERROR(VLOOKUP(B23,[4]PELIGROS!$B$7:$D$130,3,FALSE),"")</f>
        <v>Caída del personal/colapso de estructuras, golpes, aplastamiento, muerte</v>
      </c>
      <c r="E23" s="50" t="s">
        <v>84</v>
      </c>
      <c r="F23" s="151"/>
      <c r="G23" s="153"/>
      <c r="H23" s="51">
        <v>1</v>
      </c>
      <c r="I23" s="51">
        <v>2</v>
      </c>
      <c r="J23" s="51">
        <v>2</v>
      </c>
      <c r="K23" s="50">
        <v>3</v>
      </c>
      <c r="L23" s="50">
        <f t="shared" si="15"/>
        <v>8</v>
      </c>
      <c r="M23" s="51">
        <v>3</v>
      </c>
      <c r="N23" s="50">
        <f t="shared" si="16"/>
        <v>24</v>
      </c>
      <c r="O23" s="52" t="str">
        <f t="shared" si="2"/>
        <v>IMPORTANTE</v>
      </c>
      <c r="P23" s="53" t="s">
        <v>105</v>
      </c>
      <c r="Q23" s="53" t="s">
        <v>24</v>
      </c>
      <c r="R23" s="50" t="s">
        <v>24</v>
      </c>
      <c r="S23" s="50" t="s">
        <v>24</v>
      </c>
      <c r="T23" s="50" t="s">
        <v>110</v>
      </c>
      <c r="U23" s="53" t="s">
        <v>24</v>
      </c>
      <c r="V23" s="50">
        <v>1</v>
      </c>
      <c r="W23" s="51">
        <v>1</v>
      </c>
      <c r="X23" s="51">
        <v>1</v>
      </c>
      <c r="Y23" s="50">
        <v>2</v>
      </c>
      <c r="Z23" s="50">
        <f t="shared" si="17"/>
        <v>5</v>
      </c>
      <c r="AA23" s="51">
        <v>2</v>
      </c>
      <c r="AB23" s="50">
        <f t="shared" si="18"/>
        <v>10</v>
      </c>
      <c r="AC23" s="54" t="str">
        <f t="shared" si="5"/>
        <v>MODERADO</v>
      </c>
    </row>
    <row r="24" spans="1:32" s="5" customFormat="1" x14ac:dyDescent="0.3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14"/>
      <c r="P24" s="15"/>
      <c r="Q24" s="16"/>
      <c r="R24" s="16"/>
      <c r="S24" s="16"/>
      <c r="T24" s="4"/>
      <c r="U24" s="4"/>
      <c r="V24" s="4"/>
      <c r="W24" s="4"/>
      <c r="X24" s="4"/>
      <c r="Y24" s="4"/>
      <c r="Z24" s="4"/>
      <c r="AA24" s="4"/>
      <c r="AB24" s="4"/>
      <c r="AC24" s="14"/>
      <c r="AD24" s="4"/>
      <c r="AE24" s="4"/>
      <c r="AF24" s="17"/>
    </row>
    <row r="25" spans="1:32" s="19" customFormat="1" ht="34" customHeight="1" x14ac:dyDescent="0.35">
      <c r="A25" s="101"/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8"/>
      <c r="T25" s="18"/>
      <c r="V25" s="20"/>
      <c r="W25" s="20"/>
      <c r="X25" s="20"/>
      <c r="Y25" s="20"/>
      <c r="Z25" s="20"/>
      <c r="AA25" s="20"/>
      <c r="AB25" s="20"/>
      <c r="AC25" s="20"/>
    </row>
    <row r="26" spans="1:32" ht="90" customHeight="1" x14ac:dyDescent="0.35">
      <c r="A26" s="102" t="s">
        <v>87</v>
      </c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</row>
    <row r="27" spans="1:32" x14ac:dyDescent="0.35">
      <c r="B27" s="1"/>
      <c r="K27" s="21"/>
    </row>
    <row r="28" spans="1:32" ht="25" customHeight="1" x14ac:dyDescent="0.35">
      <c r="A28" s="1"/>
      <c r="B28" s="1"/>
      <c r="C28" s="103" t="s">
        <v>25</v>
      </c>
      <c r="D28" s="103" t="s">
        <v>26</v>
      </c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R28" s="104" t="s">
        <v>25</v>
      </c>
      <c r="S28" s="104" t="s">
        <v>27</v>
      </c>
      <c r="T28" s="104" t="s">
        <v>28</v>
      </c>
      <c r="V28" s="1"/>
      <c r="W28" s="1"/>
      <c r="X28" s="1"/>
      <c r="Y28" s="105" t="s">
        <v>28</v>
      </c>
      <c r="Z28" s="106"/>
      <c r="AA28" s="106"/>
      <c r="AB28" s="106"/>
      <c r="AC28" s="107"/>
    </row>
    <row r="29" spans="1:32" ht="36" customHeight="1" x14ac:dyDescent="0.35">
      <c r="A29" s="6"/>
      <c r="B29" s="6"/>
      <c r="C29" s="103"/>
      <c r="D29" s="22" t="s">
        <v>29</v>
      </c>
      <c r="E29" s="103" t="s">
        <v>30</v>
      </c>
      <c r="F29" s="103"/>
      <c r="G29" s="103"/>
      <c r="H29" s="103"/>
      <c r="I29" s="103"/>
      <c r="J29" s="108" t="s">
        <v>31</v>
      </c>
      <c r="K29" s="109"/>
      <c r="L29" s="109"/>
      <c r="M29" s="109"/>
      <c r="N29" s="110"/>
      <c r="O29" s="103" t="s">
        <v>32</v>
      </c>
      <c r="P29" s="103"/>
      <c r="R29" s="104"/>
      <c r="S29" s="104"/>
      <c r="T29" s="104"/>
      <c r="U29" s="6"/>
      <c r="V29" s="1"/>
      <c r="W29" s="1"/>
      <c r="X29" s="1"/>
      <c r="Y29" s="90" t="s">
        <v>33</v>
      </c>
      <c r="Z29" s="90"/>
      <c r="AA29" s="90" t="s">
        <v>34</v>
      </c>
      <c r="AB29" s="90"/>
      <c r="AC29" s="13" t="s">
        <v>35</v>
      </c>
    </row>
    <row r="30" spans="1:32" ht="25" customHeight="1" x14ac:dyDescent="0.35">
      <c r="A30" s="7"/>
      <c r="B30" s="7"/>
      <c r="C30" s="81">
        <v>1</v>
      </c>
      <c r="D30" s="82" t="s">
        <v>36</v>
      </c>
      <c r="E30" s="83" t="s">
        <v>37</v>
      </c>
      <c r="F30" s="83"/>
      <c r="G30" s="83"/>
      <c r="H30" s="83"/>
      <c r="I30" s="83"/>
      <c r="J30" s="84" t="s">
        <v>38</v>
      </c>
      <c r="K30" s="85"/>
      <c r="L30" s="85"/>
      <c r="M30" s="85"/>
      <c r="N30" s="86"/>
      <c r="O30" s="79" t="s">
        <v>39</v>
      </c>
      <c r="P30" s="80"/>
      <c r="R30" s="81">
        <v>1</v>
      </c>
      <c r="S30" s="83" t="s">
        <v>40</v>
      </c>
      <c r="T30" s="12" t="s">
        <v>41</v>
      </c>
      <c r="U30" s="7"/>
      <c r="V30" s="97" t="s">
        <v>26</v>
      </c>
      <c r="W30" s="90" t="s">
        <v>42</v>
      </c>
      <c r="X30" s="90"/>
      <c r="Y30" s="96" t="s">
        <v>43</v>
      </c>
      <c r="Z30" s="96"/>
      <c r="AA30" s="96" t="s">
        <v>88</v>
      </c>
      <c r="AB30" s="96"/>
      <c r="AC30" s="142" t="s">
        <v>89</v>
      </c>
    </row>
    <row r="31" spans="1:32" ht="25" customHeight="1" x14ac:dyDescent="0.35">
      <c r="A31" s="7"/>
      <c r="B31" s="7"/>
      <c r="C31" s="81"/>
      <c r="D31" s="82"/>
      <c r="E31" s="83"/>
      <c r="F31" s="83"/>
      <c r="G31" s="83"/>
      <c r="H31" s="83"/>
      <c r="I31" s="83"/>
      <c r="J31" s="87"/>
      <c r="K31" s="88"/>
      <c r="L31" s="88"/>
      <c r="M31" s="88"/>
      <c r="N31" s="89"/>
      <c r="O31" s="79" t="s">
        <v>44</v>
      </c>
      <c r="P31" s="80"/>
      <c r="R31" s="81"/>
      <c r="S31" s="83"/>
      <c r="T31" s="12" t="s">
        <v>45</v>
      </c>
      <c r="U31" s="7"/>
      <c r="V31" s="97"/>
      <c r="W31" s="90"/>
      <c r="X31" s="90"/>
      <c r="Y31" s="96"/>
      <c r="Z31" s="96"/>
      <c r="AA31" s="96"/>
      <c r="AB31" s="96"/>
      <c r="AC31" s="143"/>
      <c r="AD31" s="23"/>
    </row>
    <row r="32" spans="1:32" ht="25" customHeight="1" x14ac:dyDescent="0.35">
      <c r="A32" s="7"/>
      <c r="B32" s="7"/>
      <c r="C32" s="81">
        <v>2</v>
      </c>
      <c r="D32" s="82" t="s">
        <v>46</v>
      </c>
      <c r="E32" s="83" t="s">
        <v>47</v>
      </c>
      <c r="F32" s="83"/>
      <c r="G32" s="83"/>
      <c r="H32" s="83"/>
      <c r="I32" s="83"/>
      <c r="J32" s="84" t="s">
        <v>48</v>
      </c>
      <c r="K32" s="85"/>
      <c r="L32" s="85"/>
      <c r="M32" s="85"/>
      <c r="N32" s="86"/>
      <c r="O32" s="79" t="s">
        <v>49</v>
      </c>
      <c r="P32" s="80"/>
      <c r="R32" s="81">
        <v>2</v>
      </c>
      <c r="S32" s="83" t="s">
        <v>50</v>
      </c>
      <c r="T32" s="12" t="s">
        <v>51</v>
      </c>
      <c r="U32" s="7"/>
      <c r="V32" s="97"/>
      <c r="W32" s="90" t="s">
        <v>52</v>
      </c>
      <c r="X32" s="90"/>
      <c r="Y32" s="96" t="s">
        <v>90</v>
      </c>
      <c r="Z32" s="96"/>
      <c r="AA32" s="91" t="s">
        <v>53</v>
      </c>
      <c r="AB32" s="91"/>
      <c r="AC32" s="77" t="s">
        <v>91</v>
      </c>
    </row>
    <row r="33" spans="1:30" ht="25" customHeight="1" x14ac:dyDescent="0.35">
      <c r="A33" s="7"/>
      <c r="B33" s="7"/>
      <c r="C33" s="81"/>
      <c r="D33" s="82"/>
      <c r="E33" s="83"/>
      <c r="F33" s="83"/>
      <c r="G33" s="83"/>
      <c r="H33" s="83"/>
      <c r="I33" s="83"/>
      <c r="J33" s="87"/>
      <c r="K33" s="88"/>
      <c r="L33" s="88"/>
      <c r="M33" s="88"/>
      <c r="N33" s="89"/>
      <c r="O33" s="79" t="s">
        <v>54</v>
      </c>
      <c r="P33" s="80"/>
      <c r="R33" s="81"/>
      <c r="S33" s="83"/>
      <c r="T33" s="12" t="s">
        <v>55</v>
      </c>
      <c r="U33" s="7"/>
      <c r="V33" s="97"/>
      <c r="W33" s="90"/>
      <c r="X33" s="90"/>
      <c r="Y33" s="96"/>
      <c r="Z33" s="96"/>
      <c r="AA33" s="91"/>
      <c r="AB33" s="91"/>
      <c r="AC33" s="78"/>
    </row>
    <row r="34" spans="1:30" ht="25" customHeight="1" x14ac:dyDescent="0.35">
      <c r="A34" s="7"/>
      <c r="B34" s="7"/>
      <c r="C34" s="81">
        <v>3</v>
      </c>
      <c r="D34" s="82" t="s">
        <v>56</v>
      </c>
      <c r="E34" s="83" t="s">
        <v>57</v>
      </c>
      <c r="F34" s="83"/>
      <c r="G34" s="83"/>
      <c r="H34" s="83"/>
      <c r="I34" s="83"/>
      <c r="J34" s="84" t="s">
        <v>58</v>
      </c>
      <c r="K34" s="85"/>
      <c r="L34" s="85"/>
      <c r="M34" s="85"/>
      <c r="N34" s="86"/>
      <c r="O34" s="79" t="s">
        <v>59</v>
      </c>
      <c r="P34" s="80"/>
      <c r="R34" s="81">
        <v>3</v>
      </c>
      <c r="S34" s="83" t="s">
        <v>60</v>
      </c>
      <c r="T34" s="12" t="s">
        <v>61</v>
      </c>
      <c r="U34" s="7"/>
      <c r="V34" s="97"/>
      <c r="W34" s="90" t="s">
        <v>62</v>
      </c>
      <c r="X34" s="90"/>
      <c r="Y34" s="91" t="s">
        <v>53</v>
      </c>
      <c r="Z34" s="91"/>
      <c r="AA34" s="92" t="s">
        <v>92</v>
      </c>
      <c r="AB34" s="92"/>
      <c r="AC34" s="77" t="s">
        <v>93</v>
      </c>
    </row>
    <row r="35" spans="1:30" ht="25" customHeight="1" x14ac:dyDescent="0.35">
      <c r="A35" s="7"/>
      <c r="B35" s="7"/>
      <c r="C35" s="81"/>
      <c r="D35" s="82" t="s">
        <v>63</v>
      </c>
      <c r="E35" s="83"/>
      <c r="F35" s="83"/>
      <c r="G35" s="83"/>
      <c r="H35" s="83"/>
      <c r="I35" s="83"/>
      <c r="J35" s="87"/>
      <c r="K35" s="88"/>
      <c r="L35" s="88"/>
      <c r="M35" s="88"/>
      <c r="N35" s="89"/>
      <c r="O35" s="79" t="s">
        <v>64</v>
      </c>
      <c r="P35" s="80"/>
      <c r="R35" s="81"/>
      <c r="S35" s="83"/>
      <c r="T35" s="12" t="s">
        <v>65</v>
      </c>
      <c r="U35" s="7"/>
      <c r="V35" s="97"/>
      <c r="W35" s="90"/>
      <c r="X35" s="90"/>
      <c r="Y35" s="91"/>
      <c r="Z35" s="91"/>
      <c r="AA35" s="92"/>
      <c r="AB35" s="92"/>
      <c r="AC35" s="78"/>
    </row>
    <row r="36" spans="1:30" ht="14.5" customHeight="1" x14ac:dyDescent="0.35">
      <c r="A36" s="8"/>
      <c r="C36" s="4"/>
      <c r="D36" s="4"/>
      <c r="E36" s="8"/>
      <c r="F36" s="8"/>
      <c r="H36" s="8"/>
      <c r="I36" s="8"/>
      <c r="J36" s="8"/>
      <c r="K36" s="8"/>
      <c r="L36" s="8"/>
      <c r="M36" s="8"/>
      <c r="N36" s="8"/>
      <c r="O36" s="9"/>
      <c r="P36" s="10"/>
      <c r="R36" s="8"/>
      <c r="S36" s="11"/>
      <c r="T36" s="8"/>
      <c r="U36" s="4"/>
      <c r="V36" s="8"/>
      <c r="W36" s="8"/>
      <c r="X36" s="8"/>
      <c r="Y36" s="8"/>
      <c r="Z36" s="8"/>
      <c r="AA36" s="8"/>
      <c r="AB36" s="8"/>
      <c r="AC36" s="9"/>
    </row>
    <row r="37" spans="1:30" x14ac:dyDescent="0.35">
      <c r="B37" s="1"/>
      <c r="T37" s="1"/>
      <c r="U37" s="2"/>
      <c r="V37" s="1"/>
      <c r="AD37" s="5"/>
    </row>
    <row r="38" spans="1:30" ht="11.15" customHeight="1" x14ac:dyDescent="0.35">
      <c r="B38" s="1"/>
    </row>
    <row r="39" spans="1:30" hidden="1" x14ac:dyDescent="0.35">
      <c r="B39" s="1"/>
      <c r="K39" s="21"/>
    </row>
    <row r="40" spans="1:30" hidden="1" x14ac:dyDescent="0.35">
      <c r="B40" s="1"/>
      <c r="K40" s="21"/>
    </row>
    <row r="41" spans="1:30" hidden="1" x14ac:dyDescent="0.35">
      <c r="B41" s="1"/>
      <c r="K41" s="21"/>
    </row>
    <row r="42" spans="1:30" hidden="1" x14ac:dyDescent="0.35">
      <c r="B42" s="1"/>
      <c r="K42" s="21"/>
    </row>
    <row r="44" spans="1:30" ht="155.25" customHeight="1" x14ac:dyDescent="0.4">
      <c r="B44" s="1"/>
      <c r="C44" s="72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4"/>
      <c r="P44" s="37"/>
      <c r="Q44" s="72"/>
      <c r="R44" s="73"/>
      <c r="S44" s="73"/>
      <c r="T44" s="74"/>
      <c r="U44" s="66">
        <v>45680</v>
      </c>
      <c r="V44" s="67"/>
      <c r="W44" s="68"/>
      <c r="AD44" s="5"/>
    </row>
    <row r="45" spans="1:30" ht="72" customHeight="1" x14ac:dyDescent="0.35">
      <c r="B45" s="1"/>
      <c r="C45" s="63" t="s">
        <v>144</v>
      </c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5"/>
      <c r="P45" s="38" t="s">
        <v>132</v>
      </c>
      <c r="Q45" s="63" t="s">
        <v>126</v>
      </c>
      <c r="R45" s="64"/>
      <c r="S45" s="64"/>
      <c r="T45" s="65"/>
      <c r="U45" s="69"/>
      <c r="V45" s="70"/>
      <c r="W45" s="71"/>
    </row>
    <row r="46" spans="1:30" ht="29.25" customHeight="1" x14ac:dyDescent="0.35">
      <c r="C46" s="62" t="s">
        <v>69</v>
      </c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39" t="s">
        <v>127</v>
      </c>
      <c r="Q46" s="75" t="s">
        <v>128</v>
      </c>
      <c r="R46" s="75"/>
      <c r="S46" s="75"/>
      <c r="T46" s="76"/>
      <c r="U46" s="59" t="s">
        <v>94</v>
      </c>
      <c r="V46" s="60"/>
      <c r="W46" s="61"/>
    </row>
  </sheetData>
  <mergeCells count="86">
    <mergeCell ref="AC30:AC31"/>
    <mergeCell ref="O29:P29"/>
    <mergeCell ref="Y29:Z29"/>
    <mergeCell ref="AA29:AB29"/>
    <mergeCell ref="A7:A11"/>
    <mergeCell ref="A12:A17"/>
    <mergeCell ref="A18:A19"/>
    <mergeCell ref="E21:E22"/>
    <mergeCell ref="F21:F23"/>
    <mergeCell ref="G21:G23"/>
    <mergeCell ref="A20:A23"/>
    <mergeCell ref="V2:Z2"/>
    <mergeCell ref="AA2:AC2"/>
    <mergeCell ref="A1:B2"/>
    <mergeCell ref="C1:U2"/>
    <mergeCell ref="V1:Z1"/>
    <mergeCell ref="AA1:AC1"/>
    <mergeCell ref="A3:B3"/>
    <mergeCell ref="C3:AC3"/>
    <mergeCell ref="A4:B4"/>
    <mergeCell ref="C4:K4"/>
    <mergeCell ref="L4:O4"/>
    <mergeCell ref="P4:S4"/>
    <mergeCell ref="T4:U4"/>
    <mergeCell ref="V4:AC4"/>
    <mergeCell ref="F5:F6"/>
    <mergeCell ref="G5:G6"/>
    <mergeCell ref="H5:O5"/>
    <mergeCell ref="P5:P6"/>
    <mergeCell ref="Q5:U5"/>
    <mergeCell ref="V5:AC5"/>
    <mergeCell ref="C30:C31"/>
    <mergeCell ref="D30:D31"/>
    <mergeCell ref="E30:I31"/>
    <mergeCell ref="J30:N31"/>
    <mergeCell ref="O30:P30"/>
    <mergeCell ref="A25:R25"/>
    <mergeCell ref="A26:T26"/>
    <mergeCell ref="C28:C29"/>
    <mergeCell ref="D28:P28"/>
    <mergeCell ref="R28:R29"/>
    <mergeCell ref="S28:S29"/>
    <mergeCell ref="T28:T29"/>
    <mergeCell ref="Y28:AC28"/>
    <mergeCell ref="E29:I29"/>
    <mergeCell ref="J29:N29"/>
    <mergeCell ref="A5:D5"/>
    <mergeCell ref="W32:X33"/>
    <mergeCell ref="Y32:Z33"/>
    <mergeCell ref="AA32:AB33"/>
    <mergeCell ref="O31:P31"/>
    <mergeCell ref="C32:C33"/>
    <mergeCell ref="D32:D33"/>
    <mergeCell ref="E32:I33"/>
    <mergeCell ref="J32:N33"/>
    <mergeCell ref="O32:P32"/>
    <mergeCell ref="R30:R31"/>
    <mergeCell ref="S30:S31"/>
    <mergeCell ref="V30:V35"/>
    <mergeCell ref="W30:X31"/>
    <mergeCell ref="Y30:Z31"/>
    <mergeCell ref="AA30:AB31"/>
    <mergeCell ref="AC32:AC33"/>
    <mergeCell ref="O33:P33"/>
    <mergeCell ref="C34:C35"/>
    <mergeCell ref="D34:D35"/>
    <mergeCell ref="E34:I35"/>
    <mergeCell ref="J34:N35"/>
    <mergeCell ref="O34:P34"/>
    <mergeCell ref="R34:R35"/>
    <mergeCell ref="S34:S35"/>
    <mergeCell ref="W34:X35"/>
    <mergeCell ref="Y34:Z35"/>
    <mergeCell ref="AA34:AB35"/>
    <mergeCell ref="AC34:AC35"/>
    <mergeCell ref="O35:P35"/>
    <mergeCell ref="R32:R33"/>
    <mergeCell ref="S32:S33"/>
    <mergeCell ref="U46:W46"/>
    <mergeCell ref="C46:O46"/>
    <mergeCell ref="C45:O45"/>
    <mergeCell ref="Q45:T45"/>
    <mergeCell ref="U44:W45"/>
    <mergeCell ref="Q44:T44"/>
    <mergeCell ref="C44:O44"/>
    <mergeCell ref="Q46:T46"/>
  </mergeCells>
  <conditionalFormatting sqref="O18:O19 AC18:AC19">
    <cfRule type="containsText" dxfId="84" priority="1" operator="containsText" text="TRIVIAL">
      <formula>NOT(ISERROR(SEARCH("TRIVIAL",O18)))</formula>
    </cfRule>
    <cfRule type="beginsWith" dxfId="83" priority="2" operator="beginsWith" text="TOLERABLE">
      <formula>LEFT(O18,LEN("TOLERABLE"))="TOLERABLE"</formula>
    </cfRule>
    <cfRule type="containsText" dxfId="82" priority="3" operator="containsText" text="MODERADO">
      <formula>NOT(ISERROR(SEARCH("MODERADO",O18)))</formula>
    </cfRule>
    <cfRule type="containsText" dxfId="81" priority="4" operator="containsText" text="IMPORTANTE">
      <formula>NOT(ISERROR(SEARCH("IMPORTANTE",O18)))</formula>
    </cfRule>
    <cfRule type="beginsWith" dxfId="80" priority="5" operator="beginsWith" text="INTOLERABLE">
      <formula>LEFT(O18,LEN("INTOLERABLE"))="INTOLERABLE"</formula>
    </cfRule>
  </conditionalFormatting>
  <conditionalFormatting sqref="O24">
    <cfRule type="beginsWith" dxfId="79" priority="436" operator="beginsWith" text="TOLERABLE">
      <formula>LEFT(O24,LEN("TOLERABLE"))="TOLERABLE"</formula>
    </cfRule>
    <cfRule type="dataBar" priority="46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{6F0577DF-87D5-4011-90BA-5555CC6E050E}</x14:id>
        </ext>
      </extLst>
    </cfRule>
    <cfRule type="containsText" dxfId="78" priority="437" operator="containsText" text="MODERADO">
      <formula>NOT(ISERROR(SEARCH("MODERADO",O24)))</formula>
    </cfRule>
    <cfRule type="containsText" dxfId="77" priority="438" operator="containsText" text="IMPORTANTE">
      <formula>NOT(ISERROR(SEARCH("IMPORTANTE",O24)))</formula>
    </cfRule>
    <cfRule type="beginsWith" dxfId="76" priority="439" operator="beginsWith" text="INTOLERABLE">
      <formula>LEFT(O24,LEN("INTOLERABLE"))="INTOLERABLE"</formula>
    </cfRule>
    <cfRule type="cellIs" dxfId="75" priority="441" operator="equal">
      <formula>"MODERADO"</formula>
    </cfRule>
    <cfRule type="containsText" dxfId="74" priority="440" operator="containsText" text="IMPORTANTE">
      <formula>NOT(ISERROR(SEARCH("IMPORTANTE",O24)))</formula>
    </cfRule>
    <cfRule type="cellIs" dxfId="73" priority="442" operator="between">
      <formula>5</formula>
      <formula>9</formula>
    </cfRule>
    <cfRule type="containsText" dxfId="72" priority="459" operator="containsText" text="TOLERABLE">
      <formula>NOT(ISERROR(SEARCH("TOLERABLE",O24)))</formula>
    </cfRule>
    <cfRule type="containsText" dxfId="71" priority="451" operator="containsText" text="TRIVIAL">
      <formula>NOT(ISERROR(SEARCH("TRIVIAL",O24)))</formula>
    </cfRule>
    <cfRule type="containsText" dxfId="70" priority="452" operator="containsText" text="INTOLERABLE">
      <formula>NOT(ISERROR(SEARCH("INTOLERABLE",O24)))</formula>
    </cfRule>
    <cfRule type="containsText" dxfId="69" priority="435" operator="containsText" text="TRIVIAL">
      <formula>NOT(ISERROR(SEARCH("TRIVIAL",O24)))</formula>
    </cfRule>
    <cfRule type="cellIs" dxfId="68" priority="434" operator="greaterThan">
      <formula>5</formula>
    </cfRule>
    <cfRule type="containsText" dxfId="67" priority="453" operator="containsText" text="IMPORTANTE">
      <formula>NOT(ISERROR(SEARCH("IMPORTANTE",O24)))</formula>
    </cfRule>
    <cfRule type="containsText" dxfId="66" priority="454" operator="containsText" text="MODERADO">
      <formula>NOT(ISERROR(SEARCH("MODERADO",O24)))</formula>
    </cfRule>
    <cfRule type="containsText" dxfId="65" priority="455" operator="containsText" text="TOLERABLE">
      <formula>NOT(ISERROR(SEARCH("TOLERABLE",O24)))</formula>
    </cfRule>
    <cfRule type="containsText" dxfId="64" priority="456" operator="containsText" text="INTOLERABLE">
      <formula>NOT(ISERROR(SEARCH("INTOLERABLE",O24)))</formula>
    </cfRule>
    <cfRule type="containsText" dxfId="63" priority="457" operator="containsText" text="IMPORTANTE">
      <formula>NOT(ISERROR(SEARCH("IMPORTANTE",O24)))</formula>
    </cfRule>
    <cfRule type="containsText" dxfId="62" priority="458" operator="containsText" text="MODERADO">
      <formula>NOT(ISERROR(SEARCH("MODERADO",O24)))</formula>
    </cfRule>
  </conditionalFormatting>
  <conditionalFormatting sqref="O36 AC36">
    <cfRule type="cellIs" dxfId="61" priority="396" operator="greaterThan">
      <formula>5</formula>
    </cfRule>
    <cfRule type="containsText" dxfId="60" priority="420" operator="containsText" text="IMPORTANTE">
      <formula>NOT(ISERROR(SEARCH("IMPORTANTE",O36)))</formula>
    </cfRule>
    <cfRule type="beginsWith" dxfId="59" priority="421" operator="beginsWith" text="INTOLERABLE">
      <formula>LEFT(O36,LEN("INTOLERABLE"))="INTOLERABLE"</formula>
    </cfRule>
    <cfRule type="containsText" dxfId="58" priority="422" operator="containsText" text="IMPORTANTE">
      <formula>NOT(ISERROR(SEARCH("IMPORTANTE",O36)))</formula>
    </cfRule>
    <cfRule type="cellIs" dxfId="57" priority="423" operator="equal">
      <formula>"MODERADO"</formula>
    </cfRule>
    <cfRule type="cellIs" dxfId="56" priority="424" operator="between">
      <formula>5</formula>
      <formula>9</formula>
    </cfRule>
    <cfRule type="containsText" dxfId="55" priority="419" operator="containsText" text="MODERADO">
      <formula>NOT(ISERROR(SEARCH("MODERADO",O36)))</formula>
    </cfRule>
  </conditionalFormatting>
  <conditionalFormatting sqref="O36">
    <cfRule type="containsText" dxfId="54" priority="401" operator="containsText" text="TOLERABLE">
      <formula>NOT(ISERROR(SEARCH("TOLERABLE",O36)))</formula>
    </cfRule>
    <cfRule type="containsText" dxfId="53" priority="402" operator="containsText" text="INTOLERABLE">
      <formula>NOT(ISERROR(SEARCH("INTOLERABLE",O36)))</formula>
    </cfRule>
    <cfRule type="containsText" dxfId="52" priority="404" operator="containsText" text="MODERADO">
      <formula>NOT(ISERROR(SEARCH("MODERADO",O36)))</formula>
    </cfRule>
    <cfRule type="containsText" dxfId="51" priority="405" operator="containsText" text="TOLERABLE">
      <formula>NOT(ISERROR(SEARCH("TOLERABLE",O36)))</formula>
    </cfRule>
    <cfRule type="containsText" dxfId="50" priority="400" operator="containsText" text="MODERADO">
      <formula>NOT(ISERROR(SEARCH("MODERADO",O36)))</formula>
    </cfRule>
    <cfRule type="dataBar" priority="40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{7CFB383A-7244-4C4A-BD8E-FB7C0E9EC4E2}</x14:id>
        </ext>
      </extLst>
    </cfRule>
    <cfRule type="containsText" dxfId="49" priority="403" operator="containsText" text="IMPORTANTE">
      <formula>NOT(ISERROR(SEARCH("IMPORTANTE",O36)))</formula>
    </cfRule>
    <cfRule type="containsText" dxfId="48" priority="397" operator="containsText" text="TRIVIAL">
      <formula>NOT(ISERROR(SEARCH("TRIVIAL",O36)))</formula>
    </cfRule>
    <cfRule type="containsText" dxfId="47" priority="398" operator="containsText" text="INTOLERABLE">
      <formula>NOT(ISERROR(SEARCH("INTOLERABLE",O36)))</formula>
    </cfRule>
    <cfRule type="containsText" dxfId="46" priority="399" operator="containsText" text="IMPORTANTE">
      <formula>NOT(ISERROR(SEARCH("IMPORTANTE",O36)))</formula>
    </cfRule>
  </conditionalFormatting>
  <conditionalFormatting sqref="AC18:AC19">
    <cfRule type="containsText" dxfId="45" priority="10" operator="containsText" text="TOLERABLE">
      <formula>NOT(ISERROR(SEARCH("TOLERABLE",AC18)))</formula>
    </cfRule>
    <cfRule type="containsText" dxfId="44" priority="9" operator="containsText" text="MODERADO">
      <formula>NOT(ISERROR(SEARCH("MODERADO",AC18)))</formula>
    </cfRule>
    <cfRule type="containsText" dxfId="43" priority="8" operator="containsText" text="IMPORTANTE">
      <formula>NOT(ISERROR(SEARCH("IMPORTANTE",AC18)))</formula>
    </cfRule>
    <cfRule type="containsText" dxfId="42" priority="7" operator="containsText" text="INTOLERABLE">
      <formula>NOT(ISERROR(SEARCH("INTOLERABLE",AC18)))</formula>
    </cfRule>
    <cfRule type="containsText" dxfId="41" priority="6" operator="containsText" text="TRIVIAL">
      <formula>NOT(ISERROR(SEARCH("TRIVIAL",AC18)))</formula>
    </cfRule>
    <cfRule type="dataBar" priority="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{DFC0B789-A649-48D1-8A9B-3C9F33645E25}</x14:id>
        </ext>
      </extLst>
    </cfRule>
    <cfRule type="containsText" dxfId="40" priority="14" operator="containsText" text="TOLERABLE">
      <formula>NOT(ISERROR(SEARCH("TOLERABLE",AC18)))</formula>
    </cfRule>
    <cfRule type="containsText" dxfId="39" priority="13" operator="containsText" text="MODERADO">
      <formula>NOT(ISERROR(SEARCH("MODERADO",AC18)))</formula>
    </cfRule>
    <cfRule type="containsText" dxfId="38" priority="11" operator="containsText" text="INTOLERABLE">
      <formula>NOT(ISERROR(SEARCH("INTOLERABLE",AC18)))</formula>
    </cfRule>
    <cfRule type="containsText" dxfId="37" priority="12" operator="containsText" text="IMPORTANTE">
      <formula>NOT(ISERROR(SEARCH("IMPORTANTE",AC18)))</formula>
    </cfRule>
  </conditionalFormatting>
  <conditionalFormatting sqref="AC24">
    <cfRule type="cellIs" dxfId="36" priority="432" operator="equal">
      <formula>"MODERADO"</formula>
    </cfRule>
    <cfRule type="cellIs" dxfId="35" priority="433" operator="between">
      <formula>5</formula>
      <formula>9</formula>
    </cfRule>
    <cfRule type="cellIs" dxfId="34" priority="425" operator="greaterThan">
      <formula>5</formula>
    </cfRule>
    <cfRule type="containsText" dxfId="33" priority="426" operator="containsText" text="TRIVIAL">
      <formula>NOT(ISERROR(SEARCH("TRIVIAL",AC24)))</formula>
    </cfRule>
    <cfRule type="beginsWith" dxfId="32" priority="427" operator="beginsWith" text="TOLERABLE">
      <formula>LEFT(AC24,LEN("TOLERABLE"))="TOLERABLE"</formula>
    </cfRule>
    <cfRule type="containsText" dxfId="31" priority="428" operator="containsText" text="MODERADO">
      <formula>NOT(ISERROR(SEARCH("MODERADO",AC24)))</formula>
    </cfRule>
    <cfRule type="containsText" dxfId="30" priority="429" operator="containsText" text="IMPORTANTE">
      <formula>NOT(ISERROR(SEARCH("IMPORTANTE",AC24)))</formula>
    </cfRule>
    <cfRule type="beginsWith" dxfId="29" priority="430" operator="beginsWith" text="INTOLERABLE">
      <formula>LEFT(AC24,LEN("INTOLERABLE"))="INTOLERABLE"</formula>
    </cfRule>
    <cfRule type="dataBar" priority="47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{2F49BCAD-843A-4F20-9E6E-ABB6F8BDCEC8}</x14:id>
        </ext>
      </extLst>
    </cfRule>
    <cfRule type="containsText" dxfId="28" priority="431" operator="containsText" text="IMPORTANTE">
      <formula>NOT(ISERROR(SEARCH("IMPORTANTE",AC24)))</formula>
    </cfRule>
    <cfRule type="containsText" dxfId="27" priority="461" operator="containsText" text="TRIVIAL">
      <formula>NOT(ISERROR(SEARCH("TRIVIAL",AC24)))</formula>
    </cfRule>
    <cfRule type="containsText" dxfId="26" priority="462" operator="containsText" text="INTOLERABLE">
      <formula>NOT(ISERROR(SEARCH("INTOLERABLE",AC24)))</formula>
    </cfRule>
    <cfRule type="containsText" dxfId="25" priority="463" operator="containsText" text="IMPORTANTE">
      <formula>NOT(ISERROR(SEARCH("IMPORTANTE",AC24)))</formula>
    </cfRule>
    <cfRule type="containsText" dxfId="24" priority="464" operator="containsText" text="MODERADO">
      <formula>NOT(ISERROR(SEARCH("MODERADO",AC24)))</formula>
    </cfRule>
    <cfRule type="containsText" dxfId="23" priority="465" operator="containsText" text="TOLERABLE">
      <formula>NOT(ISERROR(SEARCH("TOLERABLE",AC24)))</formula>
    </cfRule>
    <cfRule type="containsText" dxfId="22" priority="466" operator="containsText" text="INTOLERABLE">
      <formula>NOT(ISERROR(SEARCH("INTOLERABLE",AC24)))</formula>
    </cfRule>
    <cfRule type="containsText" dxfId="21" priority="467" operator="containsText" text="IMPORTANTE">
      <formula>NOT(ISERROR(SEARCH("IMPORTANTE",AC24)))</formula>
    </cfRule>
    <cfRule type="containsText" dxfId="20" priority="468" operator="containsText" text="MODERADO">
      <formula>NOT(ISERROR(SEARCH("MODERADO",AC24)))</formula>
    </cfRule>
    <cfRule type="containsText" dxfId="19" priority="469" operator="containsText" text="TOLERABLE">
      <formula>NOT(ISERROR(SEARCH("TOLERABLE",AC24)))</formula>
    </cfRule>
  </conditionalFormatting>
  <conditionalFormatting sqref="AC36 O36">
    <cfRule type="beginsWith" dxfId="18" priority="418" operator="beginsWith" text="TOLERABLE">
      <formula>LEFT(O36,LEN("TOLERABLE"))="TOLERABLE"</formula>
    </cfRule>
    <cfRule type="containsText" dxfId="17" priority="417" operator="containsText" text="TRIVIAL">
      <formula>NOT(ISERROR(SEARCH("TRIVIAL",O36)))</formula>
    </cfRule>
  </conditionalFormatting>
  <conditionalFormatting sqref="AC36">
    <cfRule type="containsText" dxfId="16" priority="408" operator="containsText" text="INTOLERABLE">
      <formula>NOT(ISERROR(SEARCH("INTOLERABLE",AC36)))</formula>
    </cfRule>
    <cfRule type="containsText" dxfId="15" priority="407" operator="containsText" text="TRIVIAL">
      <formula>NOT(ISERROR(SEARCH("TRIVIAL",AC36)))</formula>
    </cfRule>
    <cfRule type="dataBar" priority="41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{0A84DEBF-5B48-4AFC-A325-C8C8CF0E0BF7}</x14:id>
        </ext>
      </extLst>
    </cfRule>
    <cfRule type="containsText" dxfId="14" priority="415" operator="containsText" text="TOLERABLE">
      <formula>NOT(ISERROR(SEARCH("TOLERABLE",AC36)))</formula>
    </cfRule>
    <cfRule type="containsText" dxfId="13" priority="414" operator="containsText" text="MODERADO">
      <formula>NOT(ISERROR(SEARCH("MODERADO",AC36)))</formula>
    </cfRule>
    <cfRule type="containsText" dxfId="12" priority="413" operator="containsText" text="IMPORTANTE">
      <formula>NOT(ISERROR(SEARCH("IMPORTANTE",AC36)))</formula>
    </cfRule>
    <cfRule type="containsText" dxfId="11" priority="412" operator="containsText" text="INTOLERABLE">
      <formula>NOT(ISERROR(SEARCH("INTOLERABLE",AC36)))</formula>
    </cfRule>
    <cfRule type="containsText" dxfId="10" priority="411" operator="containsText" text="TOLERABLE">
      <formula>NOT(ISERROR(SEARCH("TOLERABLE",AC36)))</formula>
    </cfRule>
    <cfRule type="containsText" dxfId="9" priority="410" operator="containsText" text="MODERADO">
      <formula>NOT(ISERROR(SEARCH("MODERADO",AC36)))</formula>
    </cfRule>
    <cfRule type="containsText" dxfId="8" priority="409" operator="containsText" text="IMPORTANTE">
      <formula>NOT(ISERROR(SEARCH("IMPORTANTE",AC36)))</formula>
    </cfRule>
  </conditionalFormatting>
  <conditionalFormatting sqref="AE24">
    <cfRule type="containsText" dxfId="7" priority="443" operator="containsText" text="TRIVIAL">
      <formula>NOT(ISERROR(SEARCH("TRIVIAL",AE24)))</formula>
    </cfRule>
    <cfRule type="beginsWith" dxfId="6" priority="444" operator="beginsWith" text="TOLERABLE">
      <formula>LEFT(AE24,LEN("TOLERABLE"))="TOLERABLE"</formula>
    </cfRule>
    <cfRule type="containsText" dxfId="5" priority="445" operator="containsText" text="MODERADO">
      <formula>NOT(ISERROR(SEARCH("MODERADO",AE24)))</formula>
    </cfRule>
    <cfRule type="containsText" dxfId="4" priority="446" operator="containsText" text="IMPORTANTE">
      <formula>NOT(ISERROR(SEARCH("IMPORTANTE",AE24)))</formula>
    </cfRule>
    <cfRule type="beginsWith" dxfId="3" priority="447" operator="beginsWith" text="INTOLERABLE">
      <formula>LEFT(AE24,LEN("INTOLERABLE"))="INTOLERABLE"</formula>
    </cfRule>
    <cfRule type="cellIs" dxfId="2" priority="449" operator="equal">
      <formula>"MODERADO"</formula>
    </cfRule>
    <cfRule type="cellIs" dxfId="1" priority="450" operator="between">
      <formula>5</formula>
      <formula>9</formula>
    </cfRule>
    <cfRule type="containsText" dxfId="0" priority="448" operator="containsText" text="IMPORTANTE">
      <formula>NOT(ISERROR(SEARCH("IMPORTANTE",AE24)))</formula>
    </cfRule>
  </conditionalFormatting>
  <pageMargins left="0.7" right="0.7" top="0.75" bottom="0.75" header="0.3" footer="0.3"/>
  <pageSetup paperSize="9" orientation="portrait" horizontalDpi="4294967295" verticalDpi="4294967295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F0577DF-87D5-4011-90BA-5555CC6E050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O24</xm:sqref>
        </x14:conditionalFormatting>
        <x14:conditionalFormatting xmlns:xm="http://schemas.microsoft.com/office/excel/2006/main">
          <x14:cfRule type="dataBar" id="{7CFB383A-7244-4C4A-BD8E-FB7C0E9EC4E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O36</xm:sqref>
        </x14:conditionalFormatting>
        <x14:conditionalFormatting xmlns:xm="http://schemas.microsoft.com/office/excel/2006/main">
          <x14:cfRule type="dataBar" id="{DFC0B789-A649-48D1-8A9B-3C9F33645E2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AC18:AC19</xm:sqref>
        </x14:conditionalFormatting>
        <x14:conditionalFormatting xmlns:xm="http://schemas.microsoft.com/office/excel/2006/main">
          <x14:cfRule type="dataBar" id="{2F49BCAD-843A-4F20-9E6E-ABB6F8BDCEC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AC24</xm:sqref>
        </x14:conditionalFormatting>
        <x14:conditionalFormatting xmlns:xm="http://schemas.microsoft.com/office/excel/2006/main">
          <x14:cfRule type="dataBar" id="{0A84DEBF-5B48-4AFC-A325-C8C8CF0E0BF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AC36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SUPERVISOR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Dalenson Junior Paredes Torres</cp:lastModifiedBy>
  <dcterms:created xsi:type="dcterms:W3CDTF">2020-04-22T04:12:44Z</dcterms:created>
  <dcterms:modified xsi:type="dcterms:W3CDTF">2025-02-05T20:50:31Z</dcterms:modified>
</cp:coreProperties>
</file>